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788" yWindow="65524" windowWidth="4776" windowHeight="5328" activeTab="0"/>
  </bookViews>
  <sheets>
    <sheet name="Training and Consulting" sheetId="1" r:id="rId1"/>
    <sheet name="Start" sheetId="2" r:id="rId2"/>
    <sheet name="ROI_ROE" sheetId="3" r:id="rId3"/>
  </sheets>
  <definedNames>
    <definedName name="AccountsReceivable">'ROI_ROE'!$F$16</definedName>
    <definedName name="Buildings">'ROI_ROE'!$F$23</definedName>
    <definedName name="Cash">'ROI_ROE'!$F$15</definedName>
    <definedName name="CostOfGoodsSold">'ROI_ROE'!$D$9</definedName>
    <definedName name="Equipment">'ROI_ROE'!$F$24</definedName>
    <definedName name="Inventories">'ROI_ROE'!$F$17</definedName>
    <definedName name="Land">'ROI_ROE'!$F$22</definedName>
    <definedName name="MarketableSecurities">'ROI_ROE'!$F$18</definedName>
    <definedName name="OtherCurrentAssets">'ROI_ROE'!$F$19</definedName>
    <definedName name="OtherExpense">'ROI_ROE'!$D$11</definedName>
    <definedName name="Sales">'ROI_ROE'!$F$13</definedName>
    <definedName name="SellingExpense">'ROI_ROE'!$D$10</definedName>
    <definedName name="StockholdersEquity">'ROI_ROE'!$F$26</definedName>
    <definedName name="TaxRate">'ROI_ROE'!$Q$17</definedName>
  </definedNames>
  <calcPr fullCalcOnLoad="1" iterate="1" iterateCount="1000" iterateDelta="0.001"/>
</workbook>
</file>

<file path=xl/comments3.xml><?xml version="1.0" encoding="utf-8"?>
<comments xmlns="http://schemas.openxmlformats.org/spreadsheetml/2006/main">
  <authors>
    <author>A satisfied Microsoft Office user</author>
  </authors>
  <commentList>
    <comment ref="N13" authorId="0">
      <text>
        <r>
          <rPr>
            <sz val="8"/>
            <rFont val="Tahoma"/>
            <family val="0"/>
          </rPr>
          <t>Increase Pretax Margin
1) reducing expenses:
     using less costly materials, 
     automating processes, 
     cutting fixed costs
2) raising selling prices
3) increasing sales without increasing assets</t>
        </r>
      </text>
    </comment>
    <comment ref="Q14" authorId="0">
      <text>
        <r>
          <rPr>
            <sz val="8"/>
            <rFont val="Tahoma"/>
            <family val="0"/>
          </rPr>
          <t>Pretax ROI = Profit/Assets
Increase Pretax ROI by increasing pretax margin and / or Asset Turnover</t>
        </r>
      </text>
    </comment>
    <comment ref="N15" authorId="0">
      <text>
        <r>
          <rPr>
            <sz val="8"/>
            <rFont val="Tahoma"/>
            <family val="0"/>
          </rPr>
          <t>Increase Asset Turnover by:
1) Reducing inventory
2) Disposing of unused fixed assets
3) Speeding up the collection of receivables
4) Using cash to 
     repay outstanding debts
     retire outstanding stock
     invest in profit making activity</t>
        </r>
      </text>
    </comment>
    <comment ref="X18" authorId="0">
      <text>
        <r>
          <rPr>
            <sz val="8"/>
            <rFont val="Tahoma"/>
            <family val="0"/>
          </rPr>
          <t>Increase Return on Equity by increasing Return on Investment and/or by increasing  financial leverage. (Total Assets/Stockholders Equity)</t>
        </r>
      </text>
    </comment>
  </commentList>
</comments>
</file>

<file path=xl/sharedStrings.xml><?xml version="1.0" encoding="utf-8"?>
<sst xmlns="http://schemas.openxmlformats.org/spreadsheetml/2006/main" count="63" uniqueCount="60">
  <si>
    <t>Excel Tip and Example</t>
  </si>
  <si>
    <t>ROI and ROE Model Summary  - XYZ Enterprises</t>
  </si>
  <si>
    <t>ROE Goal Seek</t>
  </si>
  <si>
    <t>PreTax Margin</t>
  </si>
  <si>
    <t>Asset Turnover</t>
  </si>
  <si>
    <t>PreTax ROI</t>
  </si>
  <si>
    <t>After Tax ROI</t>
  </si>
  <si>
    <t>After Tax ROE</t>
  </si>
  <si>
    <t>Desired ROE</t>
  </si>
  <si>
    <t>Category</t>
  </si>
  <si>
    <t>Starting Values</t>
  </si>
  <si>
    <t>Adjusted Values</t>
  </si>
  <si>
    <t>Percent</t>
  </si>
  <si>
    <t>Dollar</t>
  </si>
  <si>
    <t>Cost Of Goods Sold</t>
  </si>
  <si>
    <t>Total Cost</t>
  </si>
  <si>
    <t>Selling Expense</t>
  </si>
  <si>
    <t>Other Expense</t>
  </si>
  <si>
    <t>Pretax Margin</t>
  </si>
  <si>
    <t>Sales</t>
  </si>
  <si>
    <t>Cash</t>
  </si>
  <si>
    <t>AfterTax ROI</t>
  </si>
  <si>
    <t>Accounts Receivable</t>
  </si>
  <si>
    <t>Total Assets</t>
  </si>
  <si>
    <t>Tax Rate</t>
  </si>
  <si>
    <t>Inventories</t>
  </si>
  <si>
    <t>ROE</t>
  </si>
  <si>
    <t>Marketable Securities</t>
  </si>
  <si>
    <t>Other Current Assets</t>
  </si>
  <si>
    <t>Land</t>
  </si>
  <si>
    <t>Buildings</t>
  </si>
  <si>
    <t>Equipment</t>
  </si>
  <si>
    <t>Equity Multiplier</t>
  </si>
  <si>
    <t>Stockholders' Equity</t>
  </si>
  <si>
    <t>http://www.lacher.com</t>
  </si>
  <si>
    <t>Sample Excel Macros and Applications</t>
  </si>
  <si>
    <t>Free downloads at:</t>
  </si>
  <si>
    <t>www.lacher.com</t>
  </si>
  <si>
    <t>Excel Tutorials</t>
  </si>
  <si>
    <t>Each tutorial covers Excel skills needed for specific applications:</t>
  </si>
  <si>
    <t>Budgeting</t>
  </si>
  <si>
    <t>Sales Reporting</t>
  </si>
  <si>
    <t>Data Analysis</t>
  </si>
  <si>
    <t>Reporting</t>
  </si>
  <si>
    <t>Financial Statement Presentation</t>
  </si>
  <si>
    <t>Charting</t>
  </si>
  <si>
    <t>Pivot Tables</t>
  </si>
  <si>
    <t>Purchase tutorials:</t>
  </si>
  <si>
    <t>Custom Application Development Via the Internet</t>
  </si>
  <si>
    <t>Excel, Access, Visio, Word, Visual Basic</t>
  </si>
  <si>
    <t>management backgrounds who are also nationally recognized MS Office consultants and authors.</t>
  </si>
  <si>
    <t>Pay only for the help you need. To have the same level of expertise at your site, you would need to pay large fees for</t>
  </si>
  <si>
    <t>recruiting -- or a consultant's travel expenses and daily rate. With On Line Consulting via the Internet, you can receive expert</t>
  </si>
  <si>
    <t>attention in small chunks of time, as needed.</t>
  </si>
  <si>
    <t>Receiving efficient help via the Internet means fewer phone calls and meetings. You can work with the MS Office Expert on your</t>
  </si>
  <si>
    <t>schedule, corresponding via E-Mail at any time and from any location.</t>
  </si>
  <si>
    <t>More information:</t>
  </si>
  <si>
    <t>consulting@lacher.com</t>
  </si>
  <si>
    <r>
      <t xml:space="preserve">In workbook format with </t>
    </r>
    <r>
      <rPr>
        <b/>
        <u val="single"/>
        <sz val="12"/>
        <color indexed="21"/>
        <rFont val="Arial"/>
        <family val="2"/>
      </rPr>
      <t>examples</t>
    </r>
    <r>
      <rPr>
        <b/>
        <sz val="12"/>
        <color indexed="21"/>
        <rFont val="Arial"/>
        <family val="2"/>
      </rPr>
      <t xml:space="preserve">, </t>
    </r>
    <r>
      <rPr>
        <b/>
        <u val="single"/>
        <sz val="12"/>
        <color indexed="21"/>
        <rFont val="Arial"/>
        <family val="2"/>
      </rPr>
      <t>practice ideas</t>
    </r>
    <r>
      <rPr>
        <b/>
        <sz val="12"/>
        <color indexed="21"/>
        <rFont val="Arial"/>
        <family val="2"/>
      </rPr>
      <t xml:space="preserve"> and short </t>
    </r>
    <r>
      <rPr>
        <b/>
        <u val="single"/>
        <sz val="12"/>
        <color indexed="21"/>
        <rFont val="Arial"/>
        <family val="2"/>
      </rPr>
      <t>video demonstrations</t>
    </r>
  </si>
  <si>
    <t>Add nationally recognized Excel, Access and MS Office Experts to your team --  with strong business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</si>
</sst>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_%\);_(* \(#,##0.00\);_(* &quot;-&quot;??_);_(@_)"/>
    <numFmt numFmtId="167" formatCode="_(* #,##0.00_%%\);_(* \(#,##0.00\);_(* &quot;-&quot;??_);_(@_)"/>
    <numFmt numFmtId="168" formatCode="_(* #,##0.00_'%\'\);_(* \(#,##0.00\);_(* &quot;-&quot;??_);_(@_)"/>
    <numFmt numFmtId="169" formatCode="_(* #,##0.00_'%\);_(* \(#,##0.00\);_(* &quot;-&quot;??_);_(@_)"/>
    <numFmt numFmtId="170" formatCode="_(* #,##0.00_)\'%;_(* \(#,##0.00\)\'%;_(* &quot;-&quot;??_);_(@_)"/>
    <numFmt numFmtId="171" formatCode="_(* #,##0.00_)%;_(* \(#,##0.00\)%;_(* &quot;-&quot;??_);_(@_)"/>
    <numFmt numFmtId="172" formatCode="_(* #,##0.00_)%%;_(* \(#,##0.00\)\'%;_(* &quot;-&quot;??_);_(@_)"/>
    <numFmt numFmtId="173" formatCode="_(* #,##0.00_)\'%\';_(* \(#,##0.00\)\'%;_(* &quot;-&quot;??_);_(@_)"/>
    <numFmt numFmtId="174" formatCode="_(* #,##0.00_)&quot;%&quot;;_(* \(#,##0.00\)\'%;_(* &quot;-&quot;??_);_(@_)"/>
    <numFmt numFmtId="175" formatCode="_(* #,##0.00_)&quot;%&quot;;_(* \(#,##0.00\)&quot;%&quot;;_(* &quot;-&quot;??_);_(@_)"/>
    <numFmt numFmtId="176" formatCode="0.0"/>
    <numFmt numFmtId="177" formatCode="0.0%"/>
    <numFmt numFmtId="178" formatCode="&quot;Yes&quot;;&quot;Yes&quot;;&quot;No&quot;"/>
    <numFmt numFmtId="179" formatCode="&quot;True&quot;;&quot;True&quot;;&quot;False&quot;"/>
    <numFmt numFmtId="180" formatCode="&quot;On&quot;;&quot;On&quot;;&quot;Off&quot;"/>
  </numFmts>
  <fonts count="20">
    <font>
      <sz val="12"/>
      <name val="Arial"/>
      <family val="0"/>
    </font>
    <font>
      <b/>
      <sz val="12"/>
      <name val="Arial"/>
      <family val="0"/>
    </font>
    <font>
      <i/>
      <sz val="12"/>
      <name val="Arial"/>
      <family val="0"/>
    </font>
    <font>
      <b/>
      <i/>
      <sz val="12"/>
      <name val="Arial"/>
      <family val="0"/>
    </font>
    <font>
      <sz val="8"/>
      <name val="Arial"/>
      <family val="2"/>
    </font>
    <font>
      <b/>
      <sz val="8"/>
      <name val="Arial"/>
      <family val="0"/>
    </font>
    <font>
      <sz val="9"/>
      <name val="Arial"/>
      <family val="2"/>
    </font>
    <font>
      <b/>
      <sz val="9"/>
      <name val="Arial"/>
      <family val="2"/>
    </font>
    <font>
      <sz val="10"/>
      <name val="Arial"/>
      <family val="2"/>
    </font>
    <font>
      <b/>
      <sz val="14"/>
      <name val="Arial"/>
      <family val="2"/>
    </font>
    <font>
      <b/>
      <u val="single"/>
      <sz val="10"/>
      <color indexed="12"/>
      <name val="Arial"/>
      <family val="2"/>
    </font>
    <font>
      <sz val="8"/>
      <name val="Tahoma"/>
      <family val="0"/>
    </font>
    <font>
      <u val="single"/>
      <sz val="10"/>
      <color indexed="36"/>
      <name val="Arial"/>
      <family val="0"/>
    </font>
    <font>
      <u val="single"/>
      <sz val="10"/>
      <color indexed="12"/>
      <name val="Arial"/>
      <family val="0"/>
    </font>
    <font>
      <b/>
      <u val="single"/>
      <sz val="16"/>
      <color indexed="12"/>
      <name val="Arial"/>
      <family val="2"/>
    </font>
    <font>
      <b/>
      <sz val="20"/>
      <color indexed="21"/>
      <name val="Arial"/>
      <family val="2"/>
    </font>
    <font>
      <b/>
      <i/>
      <sz val="12"/>
      <color indexed="21"/>
      <name val="Arial"/>
      <family val="2"/>
    </font>
    <font>
      <b/>
      <u val="single"/>
      <sz val="12"/>
      <color indexed="21"/>
      <name val="Arial"/>
      <family val="2"/>
    </font>
    <font>
      <b/>
      <sz val="12"/>
      <color indexed="21"/>
      <name val="Arial"/>
      <family val="2"/>
    </font>
    <font>
      <b/>
      <sz val="10"/>
      <color indexed="21"/>
      <name val="Arial"/>
      <family val="2"/>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21">
    <border>
      <left/>
      <right/>
      <top/>
      <bottom/>
      <diagonal/>
    </border>
    <border>
      <left style="medium"/>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medium"/>
      <bottom style="dashed"/>
    </border>
    <border>
      <left>
        <color indexed="63"/>
      </left>
      <right style="medium"/>
      <top style="medium"/>
      <bottom style="dashed"/>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style="medium"/>
      <right style="medium"/>
      <top style="medium"/>
      <bottom style="medium"/>
    </border>
    <border>
      <left>
        <color indexed="63"/>
      </left>
      <right style="dashed"/>
      <top>
        <color indexed="63"/>
      </top>
      <bottom>
        <color indexed="63"/>
      </bottom>
    </border>
    <border>
      <left>
        <color indexed="63"/>
      </left>
      <right style="dashed"/>
      <top>
        <color indexed="63"/>
      </top>
      <bottom style="medium"/>
    </border>
    <border>
      <left style="medium"/>
      <right>
        <color indexed="63"/>
      </right>
      <top style="medium"/>
      <bottom style="dashed"/>
    </border>
    <border>
      <left style="thin"/>
      <right style="thin"/>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8" fillId="0" borderId="0">
      <alignment/>
      <protection/>
    </xf>
    <xf numFmtId="0" fontId="6" fillId="0" borderId="0">
      <alignment/>
      <protection/>
    </xf>
    <xf numFmtId="9" fontId="0" fillId="0" borderId="0" applyFont="0" applyFill="0" applyBorder="0" applyAlignment="0" applyProtection="0"/>
  </cellStyleXfs>
  <cellXfs count="101">
    <xf numFmtId="0" fontId="0" fillId="0" borderId="0" xfId="0" applyAlignment="1">
      <alignment/>
    </xf>
    <xf numFmtId="165" fontId="0" fillId="0" borderId="0" xfId="15" applyNumberFormat="1" applyAlignment="1">
      <alignment/>
    </xf>
    <xf numFmtId="175" fontId="4" fillId="0" borderId="0" xfId="15" applyNumberFormat="1" applyFont="1" applyAlignment="1">
      <alignment/>
    </xf>
    <xf numFmtId="175" fontId="4" fillId="2" borderId="0" xfId="15" applyNumberFormat="1" applyFont="1" applyFill="1" applyAlignment="1">
      <alignment/>
    </xf>
    <xf numFmtId="165" fontId="0" fillId="2" borderId="0" xfId="15" applyNumberFormat="1" applyFill="1" applyAlignment="1">
      <alignment/>
    </xf>
    <xf numFmtId="0" fontId="0" fillId="2" borderId="0" xfId="0" applyFill="1" applyAlignment="1">
      <alignment/>
    </xf>
    <xf numFmtId="0" fontId="6" fillId="0" borderId="0" xfId="0" applyFont="1" applyAlignment="1">
      <alignment/>
    </xf>
    <xf numFmtId="165" fontId="4" fillId="0" borderId="0" xfId="15" applyNumberFormat="1" applyFont="1" applyAlignment="1">
      <alignment/>
    </xf>
    <xf numFmtId="165" fontId="4" fillId="2" borderId="0" xfId="15" applyNumberFormat="1" applyFont="1" applyFill="1" applyAlignment="1">
      <alignment/>
    </xf>
    <xf numFmtId="165" fontId="4" fillId="2" borderId="1" xfId="15" applyNumberFormat="1" applyFont="1" applyFill="1" applyBorder="1" applyAlignment="1">
      <alignment/>
    </xf>
    <xf numFmtId="0" fontId="0" fillId="2" borderId="2" xfId="0" applyFill="1" applyBorder="1" applyAlignment="1">
      <alignment/>
    </xf>
    <xf numFmtId="0" fontId="7" fillId="0" borderId="0" xfId="0" applyFont="1" applyAlignment="1">
      <alignment horizontal="right"/>
    </xf>
    <xf numFmtId="0" fontId="6" fillId="0" borderId="0" xfId="0" applyFont="1" applyAlignment="1">
      <alignment horizontal="right"/>
    </xf>
    <xf numFmtId="0" fontId="5" fillId="0" borderId="0" xfId="0" applyFont="1" applyAlignment="1">
      <alignment wrapText="1"/>
    </xf>
    <xf numFmtId="0" fontId="0" fillId="0" borderId="0" xfId="0" applyFill="1" applyAlignment="1">
      <alignment/>
    </xf>
    <xf numFmtId="0" fontId="0" fillId="0" borderId="3" xfId="0" applyFill="1" applyBorder="1" applyAlignment="1">
      <alignment/>
    </xf>
    <xf numFmtId="0" fontId="0" fillId="3" borderId="0" xfId="0" applyFill="1" applyAlignment="1">
      <alignment/>
    </xf>
    <xf numFmtId="0" fontId="6" fillId="3" borderId="0" xfId="0" applyFont="1" applyFill="1" applyAlignment="1">
      <alignment/>
    </xf>
    <xf numFmtId="0" fontId="6" fillId="3" borderId="0" xfId="0" applyFont="1" applyFill="1" applyAlignment="1">
      <alignment horizontal="right"/>
    </xf>
    <xf numFmtId="0" fontId="6" fillId="0" borderId="0" xfId="0" applyFont="1" applyFill="1" applyAlignment="1">
      <alignment/>
    </xf>
    <xf numFmtId="0" fontId="7" fillId="0" borderId="4" xfId="0" applyFont="1" applyFill="1" applyBorder="1" applyAlignment="1">
      <alignment horizontal="right" wrapText="1"/>
    </xf>
    <xf numFmtId="0" fontId="0" fillId="0" borderId="5" xfId="0" applyFill="1" applyBorder="1" applyAlignment="1">
      <alignment/>
    </xf>
    <xf numFmtId="0" fontId="7" fillId="0" borderId="4" xfId="0" applyFont="1" applyFill="1" applyBorder="1" applyAlignment="1">
      <alignment wrapText="1"/>
    </xf>
    <xf numFmtId="0" fontId="7" fillId="0" borderId="0" xfId="0" applyFont="1" applyFill="1" applyAlignment="1">
      <alignment horizontal="right"/>
    </xf>
    <xf numFmtId="10" fontId="4" fillId="0" borderId="3" xfId="0" applyNumberFormat="1" applyFont="1" applyFill="1" applyBorder="1" applyAlignment="1" applyProtection="1">
      <alignment/>
      <protection locked="0"/>
    </xf>
    <xf numFmtId="10" fontId="4" fillId="0" borderId="0" xfId="0" applyNumberFormat="1" applyFont="1" applyFill="1" applyAlignment="1" applyProtection="1">
      <alignment/>
      <protection locked="0"/>
    </xf>
    <xf numFmtId="0" fontId="6" fillId="0" borderId="0" xfId="0" applyFont="1" applyFill="1" applyAlignment="1">
      <alignment horizontal="right"/>
    </xf>
    <xf numFmtId="0" fontId="6" fillId="0" borderId="3" xfId="0" applyFont="1" applyFill="1" applyBorder="1" applyAlignment="1">
      <alignment/>
    </xf>
    <xf numFmtId="165" fontId="4" fillId="0" borderId="3" xfId="15" applyNumberFormat="1" applyFont="1" applyFill="1" applyBorder="1" applyAlignment="1" applyProtection="1">
      <alignment/>
      <protection locked="0"/>
    </xf>
    <xf numFmtId="165" fontId="6" fillId="0" borderId="0" xfId="15" applyNumberFormat="1" applyFont="1" applyFill="1" applyAlignment="1" applyProtection="1">
      <alignment/>
      <protection locked="0"/>
    </xf>
    <xf numFmtId="0" fontId="4" fillId="0" borderId="3" xfId="0" applyFont="1" applyFill="1" applyBorder="1" applyAlignment="1">
      <alignment/>
    </xf>
    <xf numFmtId="165" fontId="6" fillId="0" borderId="3" xfId="15" applyNumberFormat="1" applyFont="1" applyFill="1" applyBorder="1" applyAlignment="1" applyProtection="1">
      <alignment/>
      <protection locked="0"/>
    </xf>
    <xf numFmtId="0" fontId="6" fillId="3" borderId="6" xfId="0" applyFont="1" applyFill="1" applyBorder="1" applyAlignment="1">
      <alignment horizontal="centerContinuous"/>
    </xf>
    <xf numFmtId="175" fontId="4" fillId="3" borderId="6" xfId="15" applyNumberFormat="1" applyFont="1" applyFill="1" applyBorder="1" applyAlignment="1">
      <alignment horizontal="centerContinuous"/>
    </xf>
    <xf numFmtId="0" fontId="0" fillId="3" borderId="6" xfId="0" applyFill="1" applyBorder="1" applyAlignment="1">
      <alignment horizontal="centerContinuous"/>
    </xf>
    <xf numFmtId="165" fontId="4" fillId="3" borderId="6" xfId="15" applyNumberFormat="1" applyFont="1" applyFill="1" applyBorder="1" applyAlignment="1">
      <alignment horizontal="centerContinuous"/>
    </xf>
    <xf numFmtId="165" fontId="0" fillId="3" borderId="6" xfId="15" applyNumberFormat="1" applyFill="1" applyBorder="1" applyAlignment="1">
      <alignment horizontal="centerContinuous"/>
    </xf>
    <xf numFmtId="0" fontId="0" fillId="3" borderId="7" xfId="0" applyFill="1" applyBorder="1" applyAlignment="1">
      <alignment horizontal="centerContinuous"/>
    </xf>
    <xf numFmtId="0" fontId="7" fillId="3" borderId="0" xfId="0" applyFont="1" applyFill="1" applyBorder="1" applyAlignment="1">
      <alignment horizontal="center" wrapText="1"/>
    </xf>
    <xf numFmtId="0" fontId="7" fillId="3" borderId="8" xfId="0" applyFont="1" applyFill="1" applyBorder="1" applyAlignment="1">
      <alignment horizontal="center" wrapText="1"/>
    </xf>
    <xf numFmtId="0" fontId="5" fillId="2" borderId="4" xfId="0" applyFont="1" applyFill="1" applyBorder="1" applyAlignment="1">
      <alignment wrapText="1"/>
    </xf>
    <xf numFmtId="165" fontId="5" fillId="2" borderId="4" xfId="15" applyNumberFormat="1" applyFont="1" applyFill="1" applyBorder="1" applyAlignment="1">
      <alignment wrapText="1"/>
    </xf>
    <xf numFmtId="0" fontId="0" fillId="2" borderId="9" xfId="0" applyFill="1" applyBorder="1" applyAlignment="1">
      <alignment/>
    </xf>
    <xf numFmtId="0" fontId="0" fillId="2" borderId="8" xfId="0" applyFill="1" applyBorder="1" applyAlignment="1">
      <alignment/>
    </xf>
    <xf numFmtId="0" fontId="0" fillId="2" borderId="10" xfId="0" applyFill="1" applyBorder="1" applyAlignment="1">
      <alignment/>
    </xf>
    <xf numFmtId="0" fontId="7" fillId="3" borderId="0" xfId="0" applyFont="1" applyFill="1" applyBorder="1" applyAlignment="1">
      <alignment horizontal="left" wrapText="1"/>
    </xf>
    <xf numFmtId="165" fontId="1" fillId="3" borderId="11" xfId="15" applyNumberFormat="1" applyFont="1" applyFill="1" applyBorder="1" applyAlignment="1">
      <alignment horizontal="center"/>
    </xf>
    <xf numFmtId="0" fontId="7" fillId="2" borderId="0" xfId="0" applyFont="1" applyFill="1" applyAlignment="1">
      <alignment horizontal="centerContinuous"/>
    </xf>
    <xf numFmtId="0" fontId="0" fillId="2" borderId="0" xfId="0" applyFill="1" applyAlignment="1">
      <alignment horizontal="centerContinuous"/>
    </xf>
    <xf numFmtId="165" fontId="4" fillId="2" borderId="0" xfId="15" applyNumberFormat="1" applyFont="1" applyFill="1" applyAlignment="1">
      <alignment horizontal="centerContinuous"/>
    </xf>
    <xf numFmtId="165" fontId="0" fillId="2" borderId="0" xfId="15" applyNumberFormat="1" applyFill="1" applyAlignment="1">
      <alignment horizontal="centerContinuous"/>
    </xf>
    <xf numFmtId="0" fontId="7" fillId="0" borderId="0" xfId="0" applyFont="1" applyFill="1" applyAlignment="1">
      <alignment horizontal="center" wrapText="1"/>
    </xf>
    <xf numFmtId="0" fontId="7" fillId="0" borderId="3" xfId="0" applyFont="1" applyFill="1" applyBorder="1" applyAlignment="1">
      <alignment horizontal="center" wrapText="1"/>
    </xf>
    <xf numFmtId="175" fontId="5" fillId="2" borderId="4" xfId="15" applyNumberFormat="1" applyFont="1" applyFill="1" applyBorder="1" applyAlignment="1">
      <alignment horizontal="center" wrapText="1"/>
    </xf>
    <xf numFmtId="0" fontId="5" fillId="2" borderId="4" xfId="0" applyFont="1" applyFill="1" applyBorder="1" applyAlignment="1">
      <alignment horizontal="center" wrapText="1"/>
    </xf>
    <xf numFmtId="165" fontId="5" fillId="2" borderId="4" xfId="15" applyNumberFormat="1" applyFont="1" applyFill="1" applyBorder="1" applyAlignment="1">
      <alignment horizontal="center" wrapText="1"/>
    </xf>
    <xf numFmtId="175" fontId="4" fillId="2" borderId="12" xfId="15" applyNumberFormat="1" applyFont="1" applyFill="1" applyBorder="1" applyAlignment="1" applyProtection="1">
      <alignment/>
      <protection locked="0"/>
    </xf>
    <xf numFmtId="175" fontId="4" fillId="2" borderId="13" xfId="15" applyNumberFormat="1" applyFont="1" applyFill="1" applyBorder="1" applyAlignment="1" applyProtection="1">
      <alignment/>
      <protection locked="0"/>
    </xf>
    <xf numFmtId="175" fontId="4" fillId="2" borderId="14" xfId="15" applyNumberFormat="1" applyFont="1" applyFill="1" applyBorder="1" applyAlignment="1" applyProtection="1">
      <alignment/>
      <protection locked="0"/>
    </xf>
    <xf numFmtId="165" fontId="0" fillId="2" borderId="15" xfId="15" applyNumberFormat="1" applyFill="1" applyBorder="1" applyAlignment="1" applyProtection="1">
      <alignment/>
      <protection locked="0"/>
    </xf>
    <xf numFmtId="0" fontId="7" fillId="0" borderId="0" xfId="0" applyFont="1" applyAlignment="1">
      <alignment horizontal="center"/>
    </xf>
    <xf numFmtId="165" fontId="8" fillId="2" borderId="16" xfId="15" applyNumberFormat="1" applyFont="1" applyFill="1" applyBorder="1" applyAlignment="1">
      <alignment/>
    </xf>
    <xf numFmtId="43" fontId="8" fillId="2" borderId="16" xfId="15" applyFont="1" applyFill="1" applyBorder="1" applyAlignment="1">
      <alignment/>
    </xf>
    <xf numFmtId="43" fontId="8" fillId="2" borderId="16" xfId="15" applyNumberFormat="1" applyFont="1" applyFill="1" applyBorder="1" applyAlignment="1">
      <alignment/>
    </xf>
    <xf numFmtId="175" fontId="8" fillId="2" borderId="1" xfId="15" applyNumberFormat="1" applyFont="1" applyFill="1" applyBorder="1" applyAlignment="1" applyProtection="1">
      <alignment/>
      <protection locked="0"/>
    </xf>
    <xf numFmtId="10" fontId="8" fillId="2" borderId="16" xfId="23" applyNumberFormat="1" applyFont="1" applyFill="1" applyBorder="1" applyAlignment="1">
      <alignment/>
    </xf>
    <xf numFmtId="10" fontId="7" fillId="3" borderId="10" xfId="0" applyNumberFormat="1" applyFont="1" applyFill="1" applyBorder="1" applyAlignment="1">
      <alignment horizontal="center"/>
    </xf>
    <xf numFmtId="0" fontId="7" fillId="3" borderId="17" xfId="0" applyFont="1" applyFill="1" applyBorder="1" applyAlignment="1">
      <alignment horizontal="centerContinuous" wrapText="1"/>
    </xf>
    <xf numFmtId="0" fontId="7" fillId="3" borderId="0" xfId="0" applyFont="1" applyFill="1" applyBorder="1" applyAlignment="1">
      <alignment horizontal="centerContinuous" wrapText="1"/>
    </xf>
    <xf numFmtId="10" fontId="5" fillId="3" borderId="18" xfId="23" applyNumberFormat="1" applyFont="1" applyFill="1" applyBorder="1" applyAlignment="1">
      <alignment horizontal="centerContinuous"/>
    </xf>
    <xf numFmtId="0" fontId="1" fillId="3" borderId="11" xfId="0" applyFont="1" applyFill="1" applyBorder="1" applyAlignment="1">
      <alignment horizontal="centerContinuous"/>
    </xf>
    <xf numFmtId="0" fontId="0" fillId="3" borderId="0" xfId="0" applyFill="1" applyBorder="1" applyAlignment="1">
      <alignment horizontal="centerContinuous"/>
    </xf>
    <xf numFmtId="0" fontId="0" fillId="3" borderId="11" xfId="0" applyFill="1" applyBorder="1" applyAlignment="1">
      <alignment horizontal="centerContinuous"/>
    </xf>
    <xf numFmtId="0" fontId="7" fillId="3" borderId="13" xfId="0" applyFont="1" applyFill="1" applyBorder="1" applyAlignment="1">
      <alignment horizontal="center" wrapText="1"/>
    </xf>
    <xf numFmtId="10" fontId="5" fillId="3" borderId="14" xfId="23" applyNumberFormat="1" applyFont="1" applyFill="1" applyBorder="1" applyAlignment="1">
      <alignment horizontal="center"/>
    </xf>
    <xf numFmtId="0" fontId="1" fillId="3" borderId="19" xfId="0" applyFont="1" applyFill="1" applyBorder="1" applyAlignment="1" applyProtection="1">
      <alignment horizontal="centerContinuous"/>
      <protection locked="0"/>
    </xf>
    <xf numFmtId="175" fontId="4" fillId="3" borderId="0" xfId="15" applyNumberFormat="1" applyFont="1" applyFill="1" applyAlignment="1">
      <alignment/>
    </xf>
    <xf numFmtId="165" fontId="4" fillId="3" borderId="0" xfId="15" applyNumberFormat="1" applyFont="1" applyFill="1" applyAlignment="1">
      <alignment/>
    </xf>
    <xf numFmtId="165" fontId="0" fillId="3" borderId="0" xfId="15" applyNumberFormat="1" applyFill="1" applyAlignment="1">
      <alignment/>
    </xf>
    <xf numFmtId="0" fontId="1" fillId="3" borderId="0" xfId="0" applyFont="1" applyFill="1" applyAlignment="1">
      <alignment horizontal="left"/>
    </xf>
    <xf numFmtId="0" fontId="1" fillId="3" borderId="0" xfId="0" applyFont="1" applyFill="1" applyBorder="1" applyAlignment="1" applyProtection="1">
      <alignment horizontal="centerContinuous"/>
      <protection locked="0"/>
    </xf>
    <xf numFmtId="10" fontId="7" fillId="0" borderId="20" xfId="0" applyNumberFormat="1" applyFont="1" applyFill="1" applyBorder="1" applyAlignment="1" applyProtection="1">
      <alignment horizontal="center"/>
      <protection locked="0"/>
    </xf>
    <xf numFmtId="0" fontId="9" fillId="2" borderId="0" xfId="22" applyFont="1" applyFill="1" applyBorder="1" applyAlignment="1">
      <alignment horizontal="centerContinuous" vertical="center"/>
      <protection/>
    </xf>
    <xf numFmtId="0" fontId="6" fillId="2" borderId="0" xfId="22" applyFont="1" applyFill="1" applyBorder="1" applyAlignment="1">
      <alignment horizontal="centerContinuous"/>
      <protection/>
    </xf>
    <xf numFmtId="0" fontId="6" fillId="2" borderId="0" xfId="22" applyFont="1" applyFill="1" applyBorder="1" applyAlignment="1">
      <alignment horizontal="centerContinuous" vertical="center"/>
      <protection/>
    </xf>
    <xf numFmtId="0" fontId="6" fillId="0" borderId="0" xfId="22">
      <alignment/>
      <protection/>
    </xf>
    <xf numFmtId="0" fontId="6" fillId="2" borderId="0" xfId="22" applyFill="1">
      <alignment/>
      <protection/>
    </xf>
    <xf numFmtId="0" fontId="9" fillId="2" borderId="0" xfId="22" applyFont="1" applyFill="1" applyAlignment="1">
      <alignment vertical="center"/>
      <protection/>
    </xf>
    <xf numFmtId="0" fontId="6" fillId="2" borderId="0" xfId="22" applyFill="1" applyAlignment="1">
      <alignment vertical="center"/>
      <protection/>
    </xf>
    <xf numFmtId="0" fontId="1" fillId="2" borderId="0" xfId="22" applyFont="1" applyFill="1" applyAlignment="1">
      <alignment horizontal="right" vertical="top"/>
      <protection/>
    </xf>
    <xf numFmtId="0" fontId="6" fillId="2" borderId="0" xfId="22" applyFill="1" applyAlignment="1">
      <alignment horizontal="justify" vertical="top"/>
      <protection/>
    </xf>
    <xf numFmtId="0" fontId="1" fillId="0" borderId="0" xfId="22" applyFont="1" applyAlignment="1">
      <alignment horizontal="right" vertical="top"/>
      <protection/>
    </xf>
    <xf numFmtId="0" fontId="6" fillId="0" borderId="0" xfId="22" applyAlignment="1">
      <alignment horizontal="justify" vertical="top"/>
      <protection/>
    </xf>
    <xf numFmtId="0" fontId="8" fillId="0" borderId="0" xfId="21">
      <alignment/>
      <protection/>
    </xf>
    <xf numFmtId="0" fontId="14" fillId="0" borderId="0" xfId="20" applyFont="1" applyAlignment="1">
      <alignment/>
    </xf>
    <xf numFmtId="0" fontId="15" fillId="0" borderId="0" xfId="21" applyFont="1">
      <alignment/>
      <protection/>
    </xf>
    <xf numFmtId="0" fontId="16" fillId="0" borderId="0" xfId="21" applyFont="1" applyAlignment="1">
      <alignment horizontal="right"/>
      <protection/>
    </xf>
    <xf numFmtId="0" fontId="10" fillId="0" borderId="0" xfId="20" applyFont="1" applyAlignment="1">
      <alignment/>
    </xf>
    <xf numFmtId="0" fontId="18" fillId="0" borderId="0" xfId="21" applyFont="1">
      <alignment/>
      <protection/>
    </xf>
    <xf numFmtId="0" fontId="19" fillId="0" borderId="0" xfId="21" applyFont="1">
      <alignment/>
      <protection/>
    </xf>
    <xf numFmtId="0" fontId="19" fillId="0" borderId="0" xfId="21" applyFont="1" applyAlignment="1">
      <alignment horizontal="left" vertical="top"/>
      <protection/>
    </xf>
  </cellXfs>
  <cellStyles count="10">
    <cellStyle name="Normal" xfId="0"/>
    <cellStyle name="Comma" xfId="15"/>
    <cellStyle name="Comma [0]" xfId="16"/>
    <cellStyle name="Currency" xfId="17"/>
    <cellStyle name="Currency [0]" xfId="18"/>
    <cellStyle name="Followed Hyperlink" xfId="19"/>
    <cellStyle name="Hyperlink" xfId="20"/>
    <cellStyle name="Normal_lacherxxx_workbookupdate" xfId="21"/>
    <cellStyle name="Normal_Star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571500</xdr:colOff>
      <xdr:row>8</xdr:row>
      <xdr:rowOff>76200</xdr:rowOff>
    </xdr:to>
    <xdr:pic>
      <xdr:nvPicPr>
        <xdr:cNvPr id="1" name="Picture 1" descr="Excel Help Page"/>
        <xdr:cNvPicPr preferRelativeResize="1">
          <a:picLocks noChangeAspect="1"/>
        </xdr:cNvPicPr>
      </xdr:nvPicPr>
      <xdr:blipFill>
        <a:blip r:embed="rId1"/>
        <a:stretch>
          <a:fillRect/>
        </a:stretch>
      </xdr:blipFill>
      <xdr:spPr>
        <a:xfrm>
          <a:off x="581025" y="161925"/>
          <a:ext cx="1152525" cy="1209675"/>
        </a:xfrm>
        <a:prstGeom prst="rect">
          <a:avLst/>
        </a:prstGeom>
        <a:noFill/>
        <a:ln w="9525" cmpd="sng">
          <a:noFill/>
        </a:ln>
      </xdr:spPr>
    </xdr:pic>
    <xdr:clientData/>
  </xdr:twoCellAnchor>
  <xdr:twoCellAnchor>
    <xdr:from>
      <xdr:col>8</xdr:col>
      <xdr:colOff>228600</xdr:colOff>
      <xdr:row>0</xdr:row>
      <xdr:rowOff>0</xdr:rowOff>
    </xdr:from>
    <xdr:to>
      <xdr:col>11</xdr:col>
      <xdr:colOff>142875</xdr:colOff>
      <xdr:row>1</xdr:row>
      <xdr:rowOff>19050</xdr:rowOff>
    </xdr:to>
    <xdr:sp>
      <xdr:nvSpPr>
        <xdr:cNvPr id="2" name="TextBox 2"/>
        <xdr:cNvSpPr txBox="1">
          <a:spLocks noChangeArrowheads="1"/>
        </xdr:cNvSpPr>
      </xdr:nvSpPr>
      <xdr:spPr>
        <a:xfrm>
          <a:off x="6591300" y="0"/>
          <a:ext cx="16573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Copyright 2000 John F. Lacher</a:t>
          </a:r>
        </a:p>
      </xdr:txBody>
    </xdr:sp>
    <xdr:clientData/>
  </xdr:twoCellAnchor>
  <xdr:twoCellAnchor editAs="oneCell">
    <xdr:from>
      <xdr:col>3</xdr:col>
      <xdr:colOff>495300</xdr:colOff>
      <xdr:row>1</xdr:row>
      <xdr:rowOff>66675</xdr:rowOff>
    </xdr:from>
    <xdr:to>
      <xdr:col>11</xdr:col>
      <xdr:colOff>152400</xdr:colOff>
      <xdr:row>6</xdr:row>
      <xdr:rowOff>114300</xdr:rowOff>
    </xdr:to>
    <xdr:pic>
      <xdr:nvPicPr>
        <xdr:cNvPr id="3" name="Picture 3"/>
        <xdr:cNvPicPr preferRelativeResize="1">
          <a:picLocks noChangeAspect="1"/>
        </xdr:cNvPicPr>
      </xdr:nvPicPr>
      <xdr:blipFill>
        <a:blip r:embed="rId2"/>
        <a:stretch>
          <a:fillRect/>
        </a:stretch>
      </xdr:blipFill>
      <xdr:spPr>
        <a:xfrm>
          <a:off x="2238375" y="228600"/>
          <a:ext cx="601980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4</xdr:row>
      <xdr:rowOff>57150</xdr:rowOff>
    </xdr:from>
    <xdr:to>
      <xdr:col>9</xdr:col>
      <xdr:colOff>266700</xdr:colOff>
      <xdr:row>12</xdr:row>
      <xdr:rowOff>95250</xdr:rowOff>
    </xdr:to>
    <xdr:sp>
      <xdr:nvSpPr>
        <xdr:cNvPr id="1" name="Text 1"/>
        <xdr:cNvSpPr txBox="1">
          <a:spLocks noChangeArrowheads="1"/>
        </xdr:cNvSpPr>
      </xdr:nvSpPr>
      <xdr:spPr>
        <a:xfrm>
          <a:off x="276225" y="1581150"/>
          <a:ext cx="6162675" cy="19431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Tip:</a:t>
          </a:r>
          <a:r>
            <a:rPr lang="en-US" cap="none" sz="1400" b="1" i="0" u="none" baseline="0">
              <a:latin typeface="Arial"/>
              <a:ea typeface="Arial"/>
              <a:cs typeface="Arial"/>
            </a:rPr>
            <a:t> </a:t>
          </a:r>
          <a:r>
            <a:rPr lang="en-US" cap="none" sz="1000" b="0" i="0" u="none" baseline="0">
              <a:latin typeface="Arial"/>
              <a:ea typeface="Arial"/>
              <a:cs typeface="Arial"/>
            </a:rPr>
            <a:t>
You can develop a model of your business with an Excel workbook. This model calculates ROE, ROI, profit margin and asset turnover. Once the model is developed, you can try various what if scenarios. You can use Goal Seek functions to solve the model for a desired output (ROE). By adjusting different inputs to the ROE calculation, you can better understand the financial structure and opportunities facing the business. Notes like those inserted in cells N13, N15, Q14 and X18 describe methods of increasing ROE.</a:t>
          </a:r>
          <a:r>
            <a:rPr lang="en-US" cap="none" sz="1400" b="1" i="0" u="none" baseline="0">
              <a:latin typeface="Arial"/>
              <a:ea typeface="Arial"/>
              <a:cs typeface="Arial"/>
            </a:rPr>
            <a:t>
</a:t>
          </a:r>
          <a:r>
            <a:rPr lang="en-US" cap="none" sz="900" b="0" i="0" u="none" baseline="0">
              <a:latin typeface="Arial"/>
              <a:ea typeface="Arial"/>
              <a:cs typeface="Arial"/>
            </a:rPr>
            <a:t>
</a:t>
          </a:r>
        </a:p>
      </xdr:txBody>
    </xdr:sp>
    <xdr:clientData/>
  </xdr:twoCellAnchor>
  <xdr:twoCellAnchor>
    <xdr:from>
      <xdr:col>0</xdr:col>
      <xdr:colOff>276225</xdr:colOff>
      <xdr:row>12</xdr:row>
      <xdr:rowOff>190500</xdr:rowOff>
    </xdr:from>
    <xdr:to>
      <xdr:col>9</xdr:col>
      <xdr:colOff>276225</xdr:colOff>
      <xdr:row>16</xdr:row>
      <xdr:rowOff>180975</xdr:rowOff>
    </xdr:to>
    <xdr:sp>
      <xdr:nvSpPr>
        <xdr:cNvPr id="2" name="Text 2"/>
        <xdr:cNvSpPr txBox="1">
          <a:spLocks noChangeArrowheads="1"/>
        </xdr:cNvSpPr>
      </xdr:nvSpPr>
      <xdr:spPr>
        <a:xfrm>
          <a:off x="276225" y="3619500"/>
          <a:ext cx="6172200" cy="10001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Guide to the Example: </a:t>
          </a:r>
          <a:r>
            <a:rPr lang="en-US" cap="none" sz="1000" b="0" i="0" u="none" baseline="0">
              <a:latin typeface="Arial"/>
              <a:ea typeface="Arial"/>
              <a:cs typeface="Arial"/>
            </a:rPr>
            <a:t>
Enter starting values in column B. Click the reset buttons to show ROE for the input values. Click on the spinner buttons to change assumptions and use the reset buttons to return to the original values. Enter a desired ROE in cell M4 and click on the Seek button -- choose which input variable you want to change to solve for the desired ROE.</a:t>
          </a:r>
        </a:p>
      </xdr:txBody>
    </xdr:sp>
    <xdr:clientData/>
  </xdr:twoCellAnchor>
  <xdr:twoCellAnchor>
    <xdr:from>
      <xdr:col>0</xdr:col>
      <xdr:colOff>276225</xdr:colOff>
      <xdr:row>1</xdr:row>
      <xdr:rowOff>28575</xdr:rowOff>
    </xdr:from>
    <xdr:to>
      <xdr:col>9</xdr:col>
      <xdr:colOff>266700</xdr:colOff>
      <xdr:row>1</xdr:row>
      <xdr:rowOff>266700</xdr:rowOff>
    </xdr:to>
    <xdr:sp>
      <xdr:nvSpPr>
        <xdr:cNvPr id="3" name="Text 3"/>
        <xdr:cNvSpPr txBox="1">
          <a:spLocks noChangeArrowheads="1"/>
        </xdr:cNvSpPr>
      </xdr:nvSpPr>
      <xdr:spPr>
        <a:xfrm>
          <a:off x="276225" y="409575"/>
          <a:ext cx="6162675" cy="2381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Title: ROI and ROE Performance Measure</a:t>
          </a:r>
        </a:p>
      </xdr:txBody>
    </xdr:sp>
    <xdr:clientData/>
  </xdr:twoCellAnchor>
  <xdr:twoCellAnchor>
    <xdr:from>
      <xdr:col>0</xdr:col>
      <xdr:colOff>276225</xdr:colOff>
      <xdr:row>1</xdr:row>
      <xdr:rowOff>371475</xdr:rowOff>
    </xdr:from>
    <xdr:to>
      <xdr:col>9</xdr:col>
      <xdr:colOff>266700</xdr:colOff>
      <xdr:row>2</xdr:row>
      <xdr:rowOff>171450</xdr:rowOff>
    </xdr:to>
    <xdr:sp>
      <xdr:nvSpPr>
        <xdr:cNvPr id="4" name="Text 4"/>
        <xdr:cNvSpPr txBox="1">
          <a:spLocks noChangeArrowheads="1"/>
        </xdr:cNvSpPr>
      </xdr:nvSpPr>
      <xdr:spPr>
        <a:xfrm>
          <a:off x="276225" y="752475"/>
          <a:ext cx="6162675" cy="1809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Keywords: Return on Investment, Return on Equity, Goal Seek, Management Performance</a:t>
          </a:r>
        </a:p>
      </xdr:txBody>
    </xdr:sp>
    <xdr:clientData/>
  </xdr:twoCellAnchor>
  <xdr:twoCellAnchor>
    <xdr:from>
      <xdr:col>0</xdr:col>
      <xdr:colOff>276225</xdr:colOff>
      <xdr:row>2</xdr:row>
      <xdr:rowOff>247650</xdr:rowOff>
    </xdr:from>
    <xdr:to>
      <xdr:col>9</xdr:col>
      <xdr:colOff>266700</xdr:colOff>
      <xdr:row>3</xdr:row>
      <xdr:rowOff>342900</xdr:rowOff>
    </xdr:to>
    <xdr:sp>
      <xdr:nvSpPr>
        <xdr:cNvPr id="5" name="Text 5"/>
        <xdr:cNvSpPr txBox="1">
          <a:spLocks noChangeArrowheads="1"/>
        </xdr:cNvSpPr>
      </xdr:nvSpPr>
      <xdr:spPr>
        <a:xfrm>
          <a:off x="276225" y="1009650"/>
          <a:ext cx="6162675" cy="4762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Description: Worksheet model used to calculate Return on Investment (ROI) and Return on Equity (ROE) that also provides easy methods of changing input values and seeking a final ROE.
</a:t>
          </a:r>
        </a:p>
      </xdr:txBody>
    </xdr:sp>
    <xdr:clientData/>
  </xdr:twoCellAnchor>
  <xdr:twoCellAnchor>
    <xdr:from>
      <xdr:col>0</xdr:col>
      <xdr:colOff>0</xdr:colOff>
      <xdr:row>0</xdr:row>
      <xdr:rowOff>0</xdr:rowOff>
    </xdr:from>
    <xdr:to>
      <xdr:col>3</xdr:col>
      <xdr:colOff>28575</xdr:colOff>
      <xdr:row>0</xdr:row>
      <xdr:rowOff>152400</xdr:rowOff>
    </xdr:to>
    <xdr:sp>
      <xdr:nvSpPr>
        <xdr:cNvPr id="6" name="TextBox 6"/>
        <xdr:cNvSpPr txBox="1">
          <a:spLocks noChangeArrowheads="1"/>
        </xdr:cNvSpPr>
      </xdr:nvSpPr>
      <xdr:spPr>
        <a:xfrm>
          <a:off x="0" y="0"/>
          <a:ext cx="16287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Copyright 2000 John F. Lacher CPA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12</xdr:row>
      <xdr:rowOff>295275</xdr:rowOff>
    </xdr:from>
    <xdr:to>
      <xdr:col>12</xdr:col>
      <xdr:colOff>923925</xdr:colOff>
      <xdr:row>12</xdr:row>
      <xdr:rowOff>295275</xdr:rowOff>
    </xdr:to>
    <xdr:sp>
      <xdr:nvSpPr>
        <xdr:cNvPr id="1" name="Line 40"/>
        <xdr:cNvSpPr>
          <a:spLocks/>
        </xdr:cNvSpPr>
      </xdr:nvSpPr>
      <xdr:spPr>
        <a:xfrm flipV="1">
          <a:off x="4210050" y="3619500"/>
          <a:ext cx="2933700" cy="0"/>
        </a:xfrm>
        <a:prstGeom prst="line">
          <a:avLst/>
        </a:prstGeom>
        <a:solidFill>
          <a:srgbClr val="FFFFFF"/>
        </a:solidFill>
        <a:ln w="1"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752475</xdr:colOff>
      <xdr:row>9</xdr:row>
      <xdr:rowOff>314325</xdr:rowOff>
    </xdr:from>
    <xdr:to>
      <xdr:col>13</xdr:col>
      <xdr:colOff>0</xdr:colOff>
      <xdr:row>12</xdr:row>
      <xdr:rowOff>123825</xdr:rowOff>
    </xdr:to>
    <xdr:sp>
      <xdr:nvSpPr>
        <xdr:cNvPr id="2" name="Line 41"/>
        <xdr:cNvSpPr>
          <a:spLocks/>
        </xdr:cNvSpPr>
      </xdr:nvSpPr>
      <xdr:spPr>
        <a:xfrm>
          <a:off x="5953125" y="2543175"/>
          <a:ext cx="1209675" cy="904875"/>
        </a:xfrm>
        <a:prstGeom prst="line">
          <a:avLst/>
        </a:prstGeom>
        <a:solidFill>
          <a:srgbClr val="FFFFFF"/>
        </a:solidFill>
        <a:ln w="1"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8</xdr:row>
      <xdr:rowOff>0</xdr:rowOff>
    </xdr:from>
    <xdr:to>
      <xdr:col>8</xdr:col>
      <xdr:colOff>28575</xdr:colOff>
      <xdr:row>10</xdr:row>
      <xdr:rowOff>457200</xdr:rowOff>
    </xdr:to>
    <xdr:sp>
      <xdr:nvSpPr>
        <xdr:cNvPr id="3" name="Line 42"/>
        <xdr:cNvSpPr>
          <a:spLocks/>
        </xdr:cNvSpPr>
      </xdr:nvSpPr>
      <xdr:spPr>
        <a:xfrm>
          <a:off x="4229100" y="1790700"/>
          <a:ext cx="0" cy="1323975"/>
        </a:xfrm>
        <a:prstGeom prst="line">
          <a:avLst/>
        </a:prstGeom>
        <a:solidFill>
          <a:srgbClr val="FFFFFF"/>
        </a:solidFill>
        <a:ln w="1"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9</xdr:row>
      <xdr:rowOff>295275</xdr:rowOff>
    </xdr:from>
    <xdr:to>
      <xdr:col>10</xdr:col>
      <xdr:colOff>0</xdr:colOff>
      <xdr:row>9</xdr:row>
      <xdr:rowOff>295275</xdr:rowOff>
    </xdr:to>
    <xdr:sp>
      <xdr:nvSpPr>
        <xdr:cNvPr id="4" name="Line 43"/>
        <xdr:cNvSpPr>
          <a:spLocks/>
        </xdr:cNvSpPr>
      </xdr:nvSpPr>
      <xdr:spPr>
        <a:xfrm flipV="1">
          <a:off x="4238625" y="2524125"/>
          <a:ext cx="962025" cy="0"/>
        </a:xfrm>
        <a:prstGeom prst="line">
          <a:avLst/>
        </a:prstGeom>
        <a:solidFill>
          <a:srgbClr val="FFFFFF"/>
        </a:solidFill>
        <a:ln w="1"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13</xdr:row>
      <xdr:rowOff>180975</xdr:rowOff>
    </xdr:from>
    <xdr:to>
      <xdr:col>8</xdr:col>
      <xdr:colOff>38100</xdr:colOff>
      <xdr:row>24</xdr:row>
      <xdr:rowOff>9525</xdr:rowOff>
    </xdr:to>
    <xdr:sp>
      <xdr:nvSpPr>
        <xdr:cNvPr id="5" name="Line 44"/>
        <xdr:cNvSpPr>
          <a:spLocks/>
        </xdr:cNvSpPr>
      </xdr:nvSpPr>
      <xdr:spPr>
        <a:xfrm>
          <a:off x="4238625" y="3971925"/>
          <a:ext cx="0" cy="4410075"/>
        </a:xfrm>
        <a:prstGeom prst="line">
          <a:avLst/>
        </a:prstGeom>
        <a:solidFill>
          <a:srgbClr val="FFFFFF"/>
        </a:solidFill>
        <a:ln w="1"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16</xdr:row>
      <xdr:rowOff>295275</xdr:rowOff>
    </xdr:from>
    <xdr:to>
      <xdr:col>9</xdr:col>
      <xdr:colOff>904875</xdr:colOff>
      <xdr:row>16</xdr:row>
      <xdr:rowOff>314325</xdr:rowOff>
    </xdr:to>
    <xdr:sp>
      <xdr:nvSpPr>
        <xdr:cNvPr id="6" name="Line 45"/>
        <xdr:cNvSpPr>
          <a:spLocks/>
        </xdr:cNvSpPr>
      </xdr:nvSpPr>
      <xdr:spPr>
        <a:xfrm flipV="1">
          <a:off x="4248150" y="5486400"/>
          <a:ext cx="914400" cy="19050"/>
        </a:xfrm>
        <a:prstGeom prst="line">
          <a:avLst/>
        </a:prstGeom>
        <a:solidFill>
          <a:srgbClr val="FFFFFF"/>
        </a:solidFill>
        <a:ln w="1"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0</xdr:rowOff>
    </xdr:from>
    <xdr:to>
      <xdr:col>13</xdr:col>
      <xdr:colOff>9525</xdr:colOff>
      <xdr:row>16</xdr:row>
      <xdr:rowOff>333375</xdr:rowOff>
    </xdr:to>
    <xdr:sp>
      <xdr:nvSpPr>
        <xdr:cNvPr id="7" name="Line 46"/>
        <xdr:cNvSpPr>
          <a:spLocks/>
        </xdr:cNvSpPr>
      </xdr:nvSpPr>
      <xdr:spPr>
        <a:xfrm flipV="1">
          <a:off x="5962650" y="4724400"/>
          <a:ext cx="1209675" cy="800100"/>
        </a:xfrm>
        <a:prstGeom prst="line">
          <a:avLst/>
        </a:prstGeom>
        <a:solidFill>
          <a:srgbClr val="FFFFFF"/>
        </a:solidFill>
        <a:ln w="1"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xdr:row>
      <xdr:rowOff>371475</xdr:rowOff>
    </xdr:from>
    <xdr:to>
      <xdr:col>12</xdr:col>
      <xdr:colOff>923925</xdr:colOff>
      <xdr:row>14</xdr:row>
      <xdr:rowOff>228600</xdr:rowOff>
    </xdr:to>
    <xdr:sp>
      <xdr:nvSpPr>
        <xdr:cNvPr id="8" name="Line 47"/>
        <xdr:cNvSpPr>
          <a:spLocks/>
        </xdr:cNvSpPr>
      </xdr:nvSpPr>
      <xdr:spPr>
        <a:xfrm>
          <a:off x="4200525" y="3695700"/>
          <a:ext cx="2943225" cy="790575"/>
        </a:xfrm>
        <a:prstGeom prst="line">
          <a:avLst/>
        </a:prstGeom>
        <a:solidFill>
          <a:srgbClr val="FFFFFF"/>
        </a:solidFill>
        <a:ln w="1"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752475</xdr:colOff>
      <xdr:row>12</xdr:row>
      <xdr:rowOff>295275</xdr:rowOff>
    </xdr:from>
    <xdr:to>
      <xdr:col>16</xdr:col>
      <xdr:colOff>0</xdr:colOff>
      <xdr:row>13</xdr:row>
      <xdr:rowOff>161925</xdr:rowOff>
    </xdr:to>
    <xdr:sp>
      <xdr:nvSpPr>
        <xdr:cNvPr id="9" name="Line 48"/>
        <xdr:cNvSpPr>
          <a:spLocks/>
        </xdr:cNvSpPr>
      </xdr:nvSpPr>
      <xdr:spPr>
        <a:xfrm>
          <a:off x="7915275" y="3619500"/>
          <a:ext cx="1047750" cy="333375"/>
        </a:xfrm>
        <a:prstGeom prst="line">
          <a:avLst/>
        </a:prstGeom>
        <a:solidFill>
          <a:srgbClr val="FFFFFF"/>
        </a:solidFill>
        <a:ln w="1"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752475</xdr:colOff>
      <xdr:row>14</xdr:row>
      <xdr:rowOff>0</xdr:rowOff>
    </xdr:from>
    <xdr:to>
      <xdr:col>15</xdr:col>
      <xdr:colOff>752475</xdr:colOff>
      <xdr:row>14</xdr:row>
      <xdr:rowOff>352425</xdr:rowOff>
    </xdr:to>
    <xdr:sp>
      <xdr:nvSpPr>
        <xdr:cNvPr id="10" name="Line 49"/>
        <xdr:cNvSpPr>
          <a:spLocks/>
        </xdr:cNvSpPr>
      </xdr:nvSpPr>
      <xdr:spPr>
        <a:xfrm flipV="1">
          <a:off x="7915275" y="4257675"/>
          <a:ext cx="1038225" cy="352425"/>
        </a:xfrm>
        <a:prstGeom prst="line">
          <a:avLst/>
        </a:prstGeom>
        <a:solidFill>
          <a:srgbClr val="FFFFFF"/>
        </a:solidFill>
        <a:ln w="1"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25</xdr:row>
      <xdr:rowOff>0</xdr:rowOff>
    </xdr:from>
    <xdr:to>
      <xdr:col>12</xdr:col>
      <xdr:colOff>914400</xdr:colOff>
      <xdr:row>25</xdr:row>
      <xdr:rowOff>352425</xdr:rowOff>
    </xdr:to>
    <xdr:sp>
      <xdr:nvSpPr>
        <xdr:cNvPr id="11" name="Line 52"/>
        <xdr:cNvSpPr>
          <a:spLocks/>
        </xdr:cNvSpPr>
      </xdr:nvSpPr>
      <xdr:spPr>
        <a:xfrm flipV="1">
          <a:off x="4200525" y="8839200"/>
          <a:ext cx="2933700" cy="352425"/>
        </a:xfrm>
        <a:prstGeom prst="line">
          <a:avLst/>
        </a:prstGeom>
        <a:solidFill>
          <a:srgbClr val="FFFFFF"/>
        </a:solidFill>
        <a:ln w="1"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16</xdr:row>
      <xdr:rowOff>419100</xdr:rowOff>
    </xdr:from>
    <xdr:to>
      <xdr:col>12</xdr:col>
      <xdr:colOff>457200</xdr:colOff>
      <xdr:row>21</xdr:row>
      <xdr:rowOff>352425</xdr:rowOff>
    </xdr:to>
    <xdr:sp>
      <xdr:nvSpPr>
        <xdr:cNvPr id="12" name="Line 53"/>
        <xdr:cNvSpPr>
          <a:spLocks/>
        </xdr:cNvSpPr>
      </xdr:nvSpPr>
      <xdr:spPr>
        <a:xfrm>
          <a:off x="5962650" y="5610225"/>
          <a:ext cx="714375" cy="1714500"/>
        </a:xfrm>
        <a:prstGeom prst="line">
          <a:avLst/>
        </a:prstGeom>
        <a:solidFill>
          <a:srgbClr val="FFFFFF"/>
        </a:solidFill>
        <a:ln w="1"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9525</xdr:colOff>
      <xdr:row>13</xdr:row>
      <xdr:rowOff>333375</xdr:rowOff>
    </xdr:from>
    <xdr:to>
      <xdr:col>20</xdr:col>
      <xdr:colOff>0</xdr:colOff>
      <xdr:row>15</xdr:row>
      <xdr:rowOff>200025</xdr:rowOff>
    </xdr:to>
    <xdr:sp>
      <xdr:nvSpPr>
        <xdr:cNvPr id="13" name="Line 56"/>
        <xdr:cNvSpPr>
          <a:spLocks/>
        </xdr:cNvSpPr>
      </xdr:nvSpPr>
      <xdr:spPr>
        <a:xfrm>
          <a:off x="9686925" y="4124325"/>
          <a:ext cx="1228725" cy="800100"/>
        </a:xfrm>
        <a:prstGeom prst="line">
          <a:avLst/>
        </a:prstGeom>
        <a:solidFill>
          <a:srgbClr val="FFFFFF"/>
        </a:solidFill>
        <a:ln w="1"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16</xdr:row>
      <xdr:rowOff>9525</xdr:rowOff>
    </xdr:from>
    <xdr:to>
      <xdr:col>19</xdr:col>
      <xdr:colOff>752475</xdr:colOff>
      <xdr:row>16</xdr:row>
      <xdr:rowOff>457200</xdr:rowOff>
    </xdr:to>
    <xdr:sp>
      <xdr:nvSpPr>
        <xdr:cNvPr id="14" name="Line 57"/>
        <xdr:cNvSpPr>
          <a:spLocks/>
        </xdr:cNvSpPr>
      </xdr:nvSpPr>
      <xdr:spPr>
        <a:xfrm flipV="1">
          <a:off x="9896475" y="5200650"/>
          <a:ext cx="1009650" cy="447675"/>
        </a:xfrm>
        <a:prstGeom prst="line">
          <a:avLst/>
        </a:prstGeom>
        <a:solidFill>
          <a:srgbClr val="FFFFFF"/>
        </a:solidFill>
        <a:ln w="1"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18</xdr:row>
      <xdr:rowOff>9525</xdr:rowOff>
    </xdr:from>
    <xdr:to>
      <xdr:col>22</xdr:col>
      <xdr:colOff>800100</xdr:colOff>
      <xdr:row>24</xdr:row>
      <xdr:rowOff>342900</xdr:rowOff>
    </xdr:to>
    <xdr:sp>
      <xdr:nvSpPr>
        <xdr:cNvPr id="15" name="Line 58"/>
        <xdr:cNvSpPr>
          <a:spLocks/>
        </xdr:cNvSpPr>
      </xdr:nvSpPr>
      <xdr:spPr>
        <a:xfrm flipV="1">
          <a:off x="7924800" y="6134100"/>
          <a:ext cx="4743450" cy="2581275"/>
        </a:xfrm>
        <a:prstGeom prst="line">
          <a:avLst/>
        </a:prstGeom>
        <a:solidFill>
          <a:srgbClr val="FFFFFF"/>
        </a:solidFill>
        <a:ln w="1"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752475</xdr:colOff>
      <xdr:row>15</xdr:row>
      <xdr:rowOff>352425</xdr:rowOff>
    </xdr:from>
    <xdr:to>
      <xdr:col>23</xdr:col>
      <xdr:colOff>0</xdr:colOff>
      <xdr:row>17</xdr:row>
      <xdr:rowOff>152400</xdr:rowOff>
    </xdr:to>
    <xdr:sp>
      <xdr:nvSpPr>
        <xdr:cNvPr id="16" name="Line 59"/>
        <xdr:cNvSpPr>
          <a:spLocks/>
        </xdr:cNvSpPr>
      </xdr:nvSpPr>
      <xdr:spPr>
        <a:xfrm>
          <a:off x="11668125" y="5076825"/>
          <a:ext cx="1009650" cy="733425"/>
        </a:xfrm>
        <a:prstGeom prst="line">
          <a:avLst/>
        </a:prstGeom>
        <a:solidFill>
          <a:srgbClr val="FFFFFF"/>
        </a:solidFill>
        <a:ln w="1"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457200</xdr:colOff>
      <xdr:row>21</xdr:row>
      <xdr:rowOff>333375</xdr:rowOff>
    </xdr:from>
    <xdr:to>
      <xdr:col>12</xdr:col>
      <xdr:colOff>457200</xdr:colOff>
      <xdr:row>23</xdr:row>
      <xdr:rowOff>381000</xdr:rowOff>
    </xdr:to>
    <xdr:sp>
      <xdr:nvSpPr>
        <xdr:cNvPr id="17" name="Line 60"/>
        <xdr:cNvSpPr>
          <a:spLocks/>
        </xdr:cNvSpPr>
      </xdr:nvSpPr>
      <xdr:spPr>
        <a:xfrm flipH="1">
          <a:off x="6677025" y="7305675"/>
          <a:ext cx="0" cy="981075"/>
        </a:xfrm>
        <a:prstGeom prst="line">
          <a:avLst/>
        </a:prstGeom>
        <a:solidFill>
          <a:srgbClr val="FFFFFF"/>
        </a:solidFill>
        <a:ln w="1"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457200</xdr:colOff>
      <xdr:row>23</xdr:row>
      <xdr:rowOff>371475</xdr:rowOff>
    </xdr:from>
    <xdr:to>
      <xdr:col>12</xdr:col>
      <xdr:colOff>914400</xdr:colOff>
      <xdr:row>24</xdr:row>
      <xdr:rowOff>257175</xdr:rowOff>
    </xdr:to>
    <xdr:sp>
      <xdr:nvSpPr>
        <xdr:cNvPr id="18" name="Line 61"/>
        <xdr:cNvSpPr>
          <a:spLocks/>
        </xdr:cNvSpPr>
      </xdr:nvSpPr>
      <xdr:spPr>
        <a:xfrm>
          <a:off x="6677025" y="8277225"/>
          <a:ext cx="447675" cy="352425"/>
        </a:xfrm>
        <a:prstGeom prst="line">
          <a:avLst/>
        </a:prstGeom>
        <a:solidFill>
          <a:srgbClr val="FFFFFF"/>
        </a:solidFill>
        <a:ln w="1"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152400</xdr:colOff>
      <xdr:row>0</xdr:row>
      <xdr:rowOff>66675</xdr:rowOff>
    </xdr:from>
    <xdr:to>
      <xdr:col>13</xdr:col>
      <xdr:colOff>695325</xdr:colOff>
      <xdr:row>4</xdr:row>
      <xdr:rowOff>123825</xdr:rowOff>
    </xdr:to>
    <xdr:sp>
      <xdr:nvSpPr>
        <xdr:cNvPr id="19" name="Rectangle 63"/>
        <xdr:cNvSpPr>
          <a:spLocks/>
        </xdr:cNvSpPr>
      </xdr:nvSpPr>
      <xdr:spPr>
        <a:xfrm>
          <a:off x="6115050" y="66675"/>
          <a:ext cx="1743075" cy="962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acher.com/" TargetMode="External" /><Relationship Id="rId2" Type="http://schemas.openxmlformats.org/officeDocument/2006/relationships/hyperlink" Target="http://www.lacher.com/" TargetMode="External" /><Relationship Id="rId3" Type="http://schemas.openxmlformats.org/officeDocument/2006/relationships/hyperlink" Target="http://www.lacher.com/" TargetMode="External" /><Relationship Id="rId4" Type="http://schemas.openxmlformats.org/officeDocument/2006/relationships/hyperlink" Target="mailto:consulting@lacher.com"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C9:N41"/>
  <sheetViews>
    <sheetView showGridLines="0" showRowColHeaders="0" tabSelected="1" zoomScale="90" zoomScaleNormal="90" workbookViewId="0" topLeftCell="A1">
      <selection activeCell="A1" sqref="A1"/>
    </sheetView>
  </sheetViews>
  <sheetFormatPr defaultColWidth="8.88671875" defaultRowHeight="15"/>
  <cols>
    <col min="1" max="4" width="6.77734375" style="93" customWidth="1"/>
    <col min="5" max="5" width="8.4453125" style="93" customWidth="1"/>
    <col min="6" max="6" width="25.10546875" style="93" customWidth="1"/>
    <col min="7" max="16384" width="6.77734375" style="93" customWidth="1"/>
  </cols>
  <sheetData>
    <row r="2" ht="12.75"/>
    <row r="3" ht="12.75"/>
    <row r="4" ht="12.75"/>
    <row r="5" ht="12.75"/>
    <row r="6" ht="12.75"/>
    <row r="7" ht="12.75"/>
    <row r="8" ht="12.75"/>
    <row r="9" ht="20.25">
      <c r="F9" s="94" t="s">
        <v>34</v>
      </c>
    </row>
    <row r="11" ht="24">
      <c r="C11" s="95" t="s">
        <v>35</v>
      </c>
    </row>
    <row r="12" ht="11.25" customHeight="1">
      <c r="C12" s="95"/>
    </row>
    <row r="13" spans="5:6" ht="15">
      <c r="E13" s="96" t="s">
        <v>36</v>
      </c>
      <c r="F13" s="97" t="s">
        <v>37</v>
      </c>
    </row>
    <row r="14" ht="6" customHeight="1">
      <c r="C14" s="95"/>
    </row>
    <row r="15" ht="24">
      <c r="C15" s="95" t="s">
        <v>38</v>
      </c>
    </row>
    <row r="16" ht="15">
      <c r="D16" s="98" t="s">
        <v>58</v>
      </c>
    </row>
    <row r="17" ht="15">
      <c r="D17" s="98" t="s">
        <v>39</v>
      </c>
    </row>
    <row r="18" spans="4:5" ht="15">
      <c r="D18" s="98"/>
      <c r="E18" s="99" t="s">
        <v>40</v>
      </c>
    </row>
    <row r="19" spans="4:5" ht="15">
      <c r="D19" s="98"/>
      <c r="E19" s="99" t="s">
        <v>41</v>
      </c>
    </row>
    <row r="20" spans="4:5" ht="15">
      <c r="D20" s="98"/>
      <c r="E20" s="99" t="s">
        <v>42</v>
      </c>
    </row>
    <row r="21" spans="4:5" ht="15">
      <c r="D21" s="98"/>
      <c r="E21" s="99" t="s">
        <v>43</v>
      </c>
    </row>
    <row r="22" spans="4:5" ht="15">
      <c r="D22" s="98"/>
      <c r="E22" s="99" t="s">
        <v>44</v>
      </c>
    </row>
    <row r="23" spans="4:5" ht="15">
      <c r="D23" s="98"/>
      <c r="E23" s="99" t="s">
        <v>45</v>
      </c>
    </row>
    <row r="24" spans="4:5" ht="15">
      <c r="D24" s="98"/>
      <c r="E24" s="99" t="s">
        <v>46</v>
      </c>
    </row>
    <row r="25" spans="4:5" ht="6" customHeight="1">
      <c r="D25" s="98"/>
      <c r="E25" s="99"/>
    </row>
    <row r="26" spans="5:6" ht="15">
      <c r="E26" s="96" t="s">
        <v>47</v>
      </c>
      <c r="F26" s="97" t="s">
        <v>37</v>
      </c>
    </row>
    <row r="27" ht="8.25" customHeight="1">
      <c r="C27" s="95"/>
    </row>
    <row r="28" ht="24">
      <c r="C28" s="95" t="s">
        <v>48</v>
      </c>
    </row>
    <row r="29" ht="15">
      <c r="D29" s="98" t="s">
        <v>49</v>
      </c>
    </row>
    <row r="31" spans="5:14" ht="12.75">
      <c r="E31" s="99" t="s">
        <v>59</v>
      </c>
      <c r="F31" s="99"/>
      <c r="G31" s="99"/>
      <c r="H31" s="99"/>
      <c r="I31" s="99"/>
      <c r="J31" s="99"/>
      <c r="K31" s="99"/>
      <c r="L31" s="99"/>
      <c r="M31" s="99"/>
      <c r="N31" s="99"/>
    </row>
    <row r="32" spans="5:14" ht="12.75">
      <c r="E32" s="99" t="s">
        <v>50</v>
      </c>
      <c r="F32" s="99"/>
      <c r="G32" s="99"/>
      <c r="H32" s="99"/>
      <c r="I32" s="99"/>
      <c r="J32" s="99"/>
      <c r="K32" s="99"/>
      <c r="L32" s="99"/>
      <c r="M32" s="99"/>
      <c r="N32" s="99"/>
    </row>
    <row r="33" spans="5:14" ht="12.75">
      <c r="E33" s="99"/>
      <c r="F33" s="99"/>
      <c r="G33" s="99"/>
      <c r="H33" s="99"/>
      <c r="I33" s="99"/>
      <c r="J33" s="99"/>
      <c r="K33" s="99"/>
      <c r="L33" s="99"/>
      <c r="M33" s="99"/>
      <c r="N33" s="99"/>
    </row>
    <row r="34" spans="5:14" ht="12.75">
      <c r="E34" s="99" t="s">
        <v>51</v>
      </c>
      <c r="F34" s="99"/>
      <c r="G34" s="99"/>
      <c r="H34" s="99"/>
      <c r="I34" s="99"/>
      <c r="J34" s="99"/>
      <c r="K34" s="99"/>
      <c r="L34" s="99"/>
      <c r="M34" s="99"/>
      <c r="N34" s="99"/>
    </row>
    <row r="35" spans="5:14" ht="12.75">
      <c r="E35" s="99" t="s">
        <v>52</v>
      </c>
      <c r="F35" s="99"/>
      <c r="G35" s="99"/>
      <c r="H35" s="99"/>
      <c r="I35" s="99"/>
      <c r="J35" s="99"/>
      <c r="K35" s="99"/>
      <c r="L35" s="99"/>
      <c r="M35" s="99"/>
      <c r="N35" s="99"/>
    </row>
    <row r="36" spans="5:14" ht="12.75">
      <c r="E36" s="99" t="s">
        <v>53</v>
      </c>
      <c r="F36" s="99"/>
      <c r="G36" s="99"/>
      <c r="H36" s="99"/>
      <c r="I36" s="99"/>
      <c r="J36" s="99"/>
      <c r="K36" s="99"/>
      <c r="L36" s="99"/>
      <c r="M36" s="99"/>
      <c r="N36" s="99"/>
    </row>
    <row r="37" spans="5:14" ht="12.75" customHeight="1">
      <c r="E37" s="100"/>
      <c r="F37" s="100"/>
      <c r="G37" s="100"/>
      <c r="H37" s="100"/>
      <c r="I37" s="100"/>
      <c r="J37" s="100"/>
      <c r="K37" s="100"/>
      <c r="L37" s="100"/>
      <c r="M37" s="100"/>
      <c r="N37" s="100"/>
    </row>
    <row r="38" spans="5:14" ht="12.75">
      <c r="E38" s="99" t="s">
        <v>54</v>
      </c>
      <c r="F38" s="99"/>
      <c r="G38" s="99"/>
      <c r="H38" s="99"/>
      <c r="I38" s="99"/>
      <c r="J38" s="99"/>
      <c r="K38" s="99"/>
      <c r="L38" s="99"/>
      <c r="M38" s="99"/>
      <c r="N38" s="99"/>
    </row>
    <row r="39" spans="5:14" ht="12.75">
      <c r="E39" s="99" t="s">
        <v>55</v>
      </c>
      <c r="F39" s="99"/>
      <c r="G39" s="99"/>
      <c r="H39" s="99"/>
      <c r="I39" s="99"/>
      <c r="J39" s="99"/>
      <c r="K39" s="99"/>
      <c r="L39" s="99"/>
      <c r="M39" s="99"/>
      <c r="N39" s="99"/>
    </row>
    <row r="41" spans="5:6" ht="15">
      <c r="E41" s="96" t="s">
        <v>56</v>
      </c>
      <c r="F41" s="97" t="s">
        <v>57</v>
      </c>
    </row>
  </sheetData>
  <mergeCells count="1">
    <mergeCell ref="E37:N37"/>
  </mergeCells>
  <hyperlinks>
    <hyperlink ref="F9" r:id="rId1" display="http://www.lacher.com"/>
    <hyperlink ref="F13" r:id="rId2" display="www.lacher.com"/>
    <hyperlink ref="F26" r:id="rId3" display="www.lacher.com"/>
    <hyperlink ref="F41" r:id="rId4" display="consulting@lacher.com"/>
  </hyperlinks>
  <printOptions/>
  <pageMargins left="0.75" right="0.75" top="1" bottom="1" header="0.5" footer="0.5"/>
  <pageSetup horizontalDpi="600" verticalDpi="600" orientation="landscape" r:id="rId6"/>
  <drawing r:id="rId5"/>
</worksheet>
</file>

<file path=xl/worksheets/sheet2.xml><?xml version="1.0" encoding="utf-8"?>
<worksheet xmlns="http://schemas.openxmlformats.org/spreadsheetml/2006/main" xmlns:r="http://schemas.openxmlformats.org/officeDocument/2006/relationships">
  <sheetPr codeName="Sheet2">
    <pageSetUpPr fitToPage="1"/>
  </sheetPr>
  <dimension ref="A1:J20"/>
  <sheetViews>
    <sheetView showGridLines="0" workbookViewId="0" topLeftCell="A1">
      <selection activeCell="K4" sqref="K4"/>
    </sheetView>
  </sheetViews>
  <sheetFormatPr defaultColWidth="8.88671875" defaultRowHeight="15"/>
  <cols>
    <col min="1" max="1" width="3.6640625" style="85" customWidth="1"/>
    <col min="2" max="2" width="8.88671875" style="85" customWidth="1"/>
    <col min="3" max="3" width="6.10546875" style="85" customWidth="1"/>
    <col min="4" max="9" width="8.88671875" style="85" customWidth="1"/>
    <col min="10" max="10" width="6.21484375" style="85" customWidth="1"/>
    <col min="11" max="16384" width="8.88671875" style="85" customWidth="1"/>
  </cols>
  <sheetData>
    <row r="1" spans="1:10" ht="30" customHeight="1">
      <c r="A1" s="82" t="s">
        <v>0</v>
      </c>
      <c r="B1" s="83"/>
      <c r="C1" s="84"/>
      <c r="D1" s="83"/>
      <c r="E1" s="83"/>
      <c r="F1" s="83"/>
      <c r="G1" s="83"/>
      <c r="H1" s="83"/>
      <c r="I1" s="83"/>
      <c r="J1" s="83"/>
    </row>
    <row r="2" spans="1:10" ht="30" customHeight="1">
      <c r="A2" s="86"/>
      <c r="B2" s="87"/>
      <c r="C2" s="88"/>
      <c r="D2" s="86"/>
      <c r="E2" s="86"/>
      <c r="F2" s="86"/>
      <c r="G2" s="86"/>
      <c r="H2" s="86"/>
      <c r="I2" s="86"/>
      <c r="J2" s="86"/>
    </row>
    <row r="3" spans="1:10" ht="30" customHeight="1">
      <c r="A3" s="86"/>
      <c r="B3" s="87"/>
      <c r="C3" s="88"/>
      <c r="D3" s="86"/>
      <c r="E3" s="86"/>
      <c r="F3" s="86"/>
      <c r="G3" s="86"/>
      <c r="H3" s="86"/>
      <c r="I3" s="86"/>
      <c r="J3" s="86"/>
    </row>
    <row r="4" spans="1:10" ht="30" customHeight="1">
      <c r="A4" s="86"/>
      <c r="B4" s="87"/>
      <c r="C4" s="88"/>
      <c r="D4" s="86"/>
      <c r="E4" s="86"/>
      <c r="F4" s="86"/>
      <c r="G4" s="86"/>
      <c r="H4" s="86"/>
      <c r="I4" s="86"/>
      <c r="J4" s="86"/>
    </row>
    <row r="5" spans="1:10" ht="18.75" customHeight="1">
      <c r="A5" s="86"/>
      <c r="B5" s="89"/>
      <c r="C5" s="90"/>
      <c r="D5" s="86"/>
      <c r="E5" s="86"/>
      <c r="F5" s="86"/>
      <c r="G5" s="86"/>
      <c r="H5" s="86"/>
      <c r="I5" s="86"/>
      <c r="J5" s="86"/>
    </row>
    <row r="6" spans="1:10" ht="18.75" customHeight="1">
      <c r="A6" s="86"/>
      <c r="B6" s="89"/>
      <c r="C6" s="90"/>
      <c r="D6" s="86"/>
      <c r="E6" s="86"/>
      <c r="F6" s="86"/>
      <c r="G6" s="86"/>
      <c r="H6" s="86"/>
      <c r="I6" s="86"/>
      <c r="J6" s="86"/>
    </row>
    <row r="7" spans="1:10" ht="18.75" customHeight="1">
      <c r="A7" s="86"/>
      <c r="B7" s="89"/>
      <c r="C7" s="90"/>
      <c r="D7" s="86"/>
      <c r="E7" s="86"/>
      <c r="F7" s="86"/>
      <c r="G7" s="86"/>
      <c r="H7" s="86"/>
      <c r="I7" s="86"/>
      <c r="J7" s="86"/>
    </row>
    <row r="8" spans="1:10" ht="18.75" customHeight="1">
      <c r="A8" s="86"/>
      <c r="B8" s="89"/>
      <c r="C8" s="90"/>
      <c r="D8" s="86"/>
      <c r="E8" s="86"/>
      <c r="F8" s="86"/>
      <c r="G8" s="86"/>
      <c r="H8" s="86"/>
      <c r="I8" s="86"/>
      <c r="J8" s="86"/>
    </row>
    <row r="9" spans="1:10" ht="18.75" customHeight="1">
      <c r="A9" s="86"/>
      <c r="B9" s="89"/>
      <c r="C9" s="90"/>
      <c r="D9" s="86"/>
      <c r="E9" s="86"/>
      <c r="F9" s="86"/>
      <c r="G9" s="86"/>
      <c r="H9" s="86"/>
      <c r="I9" s="86"/>
      <c r="J9" s="86"/>
    </row>
    <row r="10" spans="1:10" ht="18.75" customHeight="1">
      <c r="A10" s="86"/>
      <c r="B10" s="89"/>
      <c r="C10" s="90"/>
      <c r="D10" s="86"/>
      <c r="E10" s="86"/>
      <c r="F10" s="86"/>
      <c r="G10" s="86"/>
      <c r="H10" s="86"/>
      <c r="I10" s="86"/>
      <c r="J10" s="86"/>
    </row>
    <row r="11" spans="1:10" ht="18.75" customHeight="1">
      <c r="A11" s="86"/>
      <c r="B11" s="89"/>
      <c r="C11" s="90"/>
      <c r="D11" s="86"/>
      <c r="E11" s="86"/>
      <c r="F11" s="86"/>
      <c r="G11" s="86"/>
      <c r="H11" s="86"/>
      <c r="I11" s="86"/>
      <c r="J11" s="86"/>
    </row>
    <row r="12" spans="1:10" ht="18.75" customHeight="1">
      <c r="A12" s="86"/>
      <c r="B12" s="89"/>
      <c r="C12" s="90"/>
      <c r="D12" s="86"/>
      <c r="E12" s="86"/>
      <c r="F12" s="86"/>
      <c r="G12" s="86"/>
      <c r="H12" s="86"/>
      <c r="I12" s="86"/>
      <c r="J12" s="86"/>
    </row>
    <row r="13" spans="1:10" ht="18.75" customHeight="1">
      <c r="A13" s="86"/>
      <c r="B13" s="89"/>
      <c r="C13" s="90"/>
      <c r="D13" s="86"/>
      <c r="E13" s="86"/>
      <c r="F13" s="86"/>
      <c r="G13" s="86"/>
      <c r="H13" s="86"/>
      <c r="I13" s="86"/>
      <c r="J13" s="86"/>
    </row>
    <row r="14" spans="1:10" ht="18.75" customHeight="1">
      <c r="A14" s="86"/>
      <c r="B14" s="89"/>
      <c r="C14" s="90"/>
      <c r="D14" s="86"/>
      <c r="E14" s="86"/>
      <c r="F14" s="86"/>
      <c r="G14" s="86"/>
      <c r="H14" s="86"/>
      <c r="I14" s="86"/>
      <c r="J14" s="86"/>
    </row>
    <row r="15" spans="1:10" ht="18.75" customHeight="1">
      <c r="A15" s="86"/>
      <c r="B15" s="89"/>
      <c r="C15" s="90"/>
      <c r="D15" s="86"/>
      <c r="E15" s="86"/>
      <c r="F15" s="86"/>
      <c r="G15" s="86"/>
      <c r="H15" s="86"/>
      <c r="I15" s="86"/>
      <c r="J15" s="86"/>
    </row>
    <row r="16" spans="1:10" ht="23.25" customHeight="1">
      <c r="A16" s="86"/>
      <c r="B16" s="89"/>
      <c r="C16" s="90"/>
      <c r="D16" s="86"/>
      <c r="E16" s="86"/>
      <c r="F16" s="86"/>
      <c r="G16" s="86"/>
      <c r="H16" s="86"/>
      <c r="I16" s="86"/>
      <c r="J16" s="86"/>
    </row>
    <row r="17" spans="1:10" ht="23.25" customHeight="1">
      <c r="A17" s="86"/>
      <c r="B17" s="89"/>
      <c r="C17" s="90"/>
      <c r="D17" s="86"/>
      <c r="E17" s="86"/>
      <c r="F17" s="86"/>
      <c r="G17" s="86"/>
      <c r="H17" s="86"/>
      <c r="I17" s="86"/>
      <c r="J17" s="86"/>
    </row>
    <row r="18" spans="1:10" ht="23.25" customHeight="1">
      <c r="A18" s="86"/>
      <c r="B18" s="89"/>
      <c r="C18" s="90"/>
      <c r="D18" s="86"/>
      <c r="E18" s="86"/>
      <c r="F18" s="86"/>
      <c r="G18" s="86"/>
      <c r="H18" s="86"/>
      <c r="I18" s="86"/>
      <c r="J18" s="86"/>
    </row>
    <row r="19" spans="2:3" ht="19.5" customHeight="1">
      <c r="B19" s="91"/>
      <c r="C19" s="92"/>
    </row>
    <row r="20" spans="2:3" ht="111" customHeight="1">
      <c r="B20" s="91"/>
      <c r="C20" s="92"/>
    </row>
  </sheetData>
  <printOptions/>
  <pageMargins left="0.75" right="0.75" top="1" bottom="1" header="0.5" footer="0.5"/>
  <pageSetup fitToHeight="1" fitToWidth="1" horizontalDpi="600" verticalDpi="600" orientation="portrait" r:id="rId2"/>
  <headerFooter alignWithMargins="0">
    <oddHeader>&amp;C&amp;A</oddHeader>
    <oddFooter>&amp;CPage &amp;P</oddFooter>
  </headerFooter>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X27"/>
  <sheetViews>
    <sheetView showGridLines="0" zoomScale="70" zoomScaleNormal="70" workbookViewId="0" topLeftCell="A1">
      <selection activeCell="A6" sqref="A6"/>
    </sheetView>
  </sheetViews>
  <sheetFormatPr defaultColWidth="8.88671875" defaultRowHeight="15"/>
  <cols>
    <col min="1" max="1" width="17.88671875" style="12" customWidth="1"/>
    <col min="2" max="2" width="7.4453125" style="6" customWidth="1"/>
    <col min="3" max="3" width="2.10546875" style="6" customWidth="1"/>
    <col min="4" max="4" width="8.21484375" style="2" customWidth="1"/>
    <col min="5" max="5" width="2.5546875" style="0" customWidth="1"/>
    <col min="6" max="6" width="8.10546875" style="7" customWidth="1"/>
    <col min="7" max="7" width="8.10546875" style="1" hidden="1" customWidth="1"/>
    <col min="8" max="8" width="2.6640625" style="0" customWidth="1"/>
    <col min="9" max="9" width="0.671875" style="0" customWidth="1"/>
    <col min="10" max="10" width="10.99609375" style="0" customWidth="1"/>
    <col min="12" max="12" width="2.99609375" style="0" customWidth="1"/>
    <col min="13" max="13" width="10.99609375" style="0" customWidth="1"/>
    <col min="15" max="15" width="3.21484375" style="0" customWidth="1"/>
    <col min="17" max="17" width="8.3359375" style="0" customWidth="1"/>
    <col min="18" max="18" width="2.5546875" style="0" customWidth="1"/>
    <col min="19" max="19" width="2.99609375" style="0" customWidth="1"/>
    <col min="22" max="22" width="2.21484375" style="0" customWidth="1"/>
    <col min="23" max="23" width="9.4453125" style="0" customWidth="1"/>
  </cols>
  <sheetData>
    <row r="1" spans="1:14" ht="6.75" customHeight="1" thickBot="1">
      <c r="A1" s="18"/>
      <c r="B1" s="17"/>
      <c r="C1" s="17"/>
      <c r="D1" s="76"/>
      <c r="E1" s="16"/>
      <c r="F1" s="77"/>
      <c r="G1" s="78"/>
      <c r="H1" s="16"/>
      <c r="I1" s="16"/>
      <c r="J1" s="16"/>
      <c r="K1" s="16"/>
      <c r="L1" s="16"/>
      <c r="M1" s="16"/>
      <c r="N1" s="16"/>
    </row>
    <row r="2" spans="1:14" ht="15.75">
      <c r="A2" s="18"/>
      <c r="B2" s="75" t="s">
        <v>1</v>
      </c>
      <c r="C2" s="32"/>
      <c r="D2" s="33"/>
      <c r="E2" s="34"/>
      <c r="F2" s="35"/>
      <c r="G2" s="36"/>
      <c r="H2" s="34"/>
      <c r="I2" s="34"/>
      <c r="J2" s="34"/>
      <c r="K2" s="37"/>
      <c r="L2" s="16"/>
      <c r="M2" s="80" t="s">
        <v>2</v>
      </c>
      <c r="N2" s="16"/>
    </row>
    <row r="3" spans="1:14" ht="24">
      <c r="A3" s="79"/>
      <c r="B3" s="73" t="s">
        <v>3</v>
      </c>
      <c r="C3" s="67" t="s">
        <v>4</v>
      </c>
      <c r="D3" s="71"/>
      <c r="E3" s="67" t="s">
        <v>5</v>
      </c>
      <c r="F3" s="71"/>
      <c r="G3" s="38"/>
      <c r="H3" s="67" t="s">
        <v>6</v>
      </c>
      <c r="I3" s="68"/>
      <c r="J3" s="71"/>
      <c r="K3" s="39" t="s">
        <v>7</v>
      </c>
      <c r="L3" s="17"/>
      <c r="M3" s="45" t="s">
        <v>8</v>
      </c>
      <c r="N3" s="16"/>
    </row>
    <row r="4" spans="1:14" ht="24.75" customHeight="1" thickBot="1">
      <c r="A4" s="79"/>
      <c r="B4" s="74">
        <f>N13</f>
        <v>0.19000000000000006</v>
      </c>
      <c r="C4" s="69">
        <f>N15</f>
        <v>2.152234113476516</v>
      </c>
      <c r="D4" s="72"/>
      <c r="E4" s="69">
        <f>Q14</f>
        <v>0.4089244815605382</v>
      </c>
      <c r="F4" s="72"/>
      <c r="G4" s="46"/>
      <c r="H4" s="69">
        <f>U16</f>
        <v>0.2862471370923767</v>
      </c>
      <c r="I4" s="70"/>
      <c r="J4" s="72"/>
      <c r="K4" s="66">
        <f>X18</f>
        <v>0.44000000000000034</v>
      </c>
      <c r="L4" s="16"/>
      <c r="M4" s="81">
        <v>0.44</v>
      </c>
      <c r="N4" s="16"/>
    </row>
    <row r="5" spans="1:14" ht="15">
      <c r="A5" s="18"/>
      <c r="B5" s="17"/>
      <c r="C5" s="17"/>
      <c r="D5" s="76"/>
      <c r="E5" s="16"/>
      <c r="F5" s="77"/>
      <c r="G5" s="78"/>
      <c r="H5" s="16"/>
      <c r="I5" s="16"/>
      <c r="J5" s="16"/>
      <c r="K5" s="16"/>
      <c r="L5" s="16"/>
      <c r="M5" s="16"/>
      <c r="N5" s="16"/>
    </row>
    <row r="6" spans="1:8" ht="24">
      <c r="A6" s="51" t="s">
        <v>9</v>
      </c>
      <c r="B6" s="52" t="s">
        <v>10</v>
      </c>
      <c r="C6" s="19"/>
      <c r="D6" s="47" t="s">
        <v>11</v>
      </c>
      <c r="E6" s="48"/>
      <c r="F6" s="49"/>
      <c r="G6" s="50"/>
      <c r="H6" s="48"/>
    </row>
    <row r="7" spans="1:8" s="13" customFormat="1" ht="15">
      <c r="A7" s="20"/>
      <c r="B7" s="21"/>
      <c r="C7" s="22"/>
      <c r="D7" s="53" t="s">
        <v>12</v>
      </c>
      <c r="E7" s="54"/>
      <c r="F7" s="55" t="s">
        <v>13</v>
      </c>
      <c r="G7" s="41"/>
      <c r="H7" s="40"/>
    </row>
    <row r="8" spans="1:8" ht="15.75" thickBot="1">
      <c r="A8" s="14"/>
      <c r="B8" s="15"/>
      <c r="C8" s="14"/>
      <c r="D8" s="5"/>
      <c r="E8" s="5"/>
      <c r="F8" s="5"/>
      <c r="G8" s="5"/>
      <c r="H8" s="5"/>
    </row>
    <row r="9" spans="1:11" ht="34.5" customHeight="1" thickBot="1">
      <c r="A9" s="23" t="s">
        <v>14</v>
      </c>
      <c r="B9" s="24">
        <v>0.48</v>
      </c>
      <c r="C9" s="25"/>
      <c r="D9" s="56">
        <v>48</v>
      </c>
      <c r="E9" s="42"/>
      <c r="F9" s="8">
        <f>F$13*D9/100</f>
        <v>28416.721804511297</v>
      </c>
      <c r="G9" s="5"/>
      <c r="H9" s="5"/>
      <c r="K9" s="11" t="s">
        <v>15</v>
      </c>
    </row>
    <row r="10" spans="1:11" ht="33.75" customHeight="1" thickBot="1">
      <c r="A10" s="23" t="s">
        <v>16</v>
      </c>
      <c r="B10" s="24">
        <v>0.32</v>
      </c>
      <c r="C10" s="25"/>
      <c r="D10" s="57">
        <v>32</v>
      </c>
      <c r="E10" s="43"/>
      <c r="F10" s="8">
        <f>F$13*D10/100</f>
        <v>18944.48120300753</v>
      </c>
      <c r="G10" s="5"/>
      <c r="H10" s="5"/>
      <c r="K10" s="61">
        <f>SUM(F9:F11)</f>
        <v>47953.21804511281</v>
      </c>
    </row>
    <row r="11" spans="1:8" ht="36.75" customHeight="1" thickBot="1">
      <c r="A11" s="23" t="s">
        <v>17</v>
      </c>
      <c r="B11" s="24">
        <v>0.01</v>
      </c>
      <c r="C11" s="25"/>
      <c r="D11" s="58">
        <v>1</v>
      </c>
      <c r="E11" s="44"/>
      <c r="F11" s="8">
        <f>F$13*D11/100</f>
        <v>592.0150375939853</v>
      </c>
      <c r="G11" s="5"/>
      <c r="H11" s="5"/>
    </row>
    <row r="12" spans="1:14" ht="15.75" thickBot="1">
      <c r="A12" s="26"/>
      <c r="B12" s="27"/>
      <c r="C12" s="19"/>
      <c r="D12" s="3"/>
      <c r="E12" s="5"/>
      <c r="F12" s="8"/>
      <c r="G12" s="4"/>
      <c r="H12" s="5"/>
      <c r="N12" s="60" t="s">
        <v>18</v>
      </c>
    </row>
    <row r="13" spans="1:17" ht="36.75" customHeight="1" thickBot="1">
      <c r="A13" s="23" t="s">
        <v>19</v>
      </c>
      <c r="B13" s="28">
        <v>55987</v>
      </c>
      <c r="C13" s="29"/>
      <c r="D13" s="3">
        <v>100</v>
      </c>
      <c r="E13" s="5"/>
      <c r="F13" s="9">
        <f>B13*G13/500</f>
        <v>59201.50375939853</v>
      </c>
      <c r="G13" s="59">
        <v>528.7075906853246</v>
      </c>
      <c r="H13" s="10"/>
      <c r="N13" s="65">
        <f>(F13-SUM(F9:F11))/F13</f>
        <v>0.19000000000000006</v>
      </c>
      <c r="Q13" s="60" t="s">
        <v>5</v>
      </c>
    </row>
    <row r="14" spans="1:17" ht="36.75" customHeight="1" thickBot="1">
      <c r="A14" s="26"/>
      <c r="B14" s="30"/>
      <c r="C14" s="19"/>
      <c r="D14" s="3"/>
      <c r="E14" s="5"/>
      <c r="F14" s="8"/>
      <c r="G14" s="4"/>
      <c r="H14" s="5"/>
      <c r="N14" s="60" t="s">
        <v>4</v>
      </c>
      <c r="Q14" s="65">
        <f>N13*N15</f>
        <v>0.4089244815605382</v>
      </c>
    </row>
    <row r="15" spans="1:21" ht="36.75" customHeight="1" thickBot="1">
      <c r="A15" s="23" t="s">
        <v>20</v>
      </c>
      <c r="B15" s="28">
        <v>12456</v>
      </c>
      <c r="C15" s="29"/>
      <c r="D15" s="3"/>
      <c r="E15" s="5"/>
      <c r="F15" s="9">
        <f>B15*G15/500</f>
        <v>12456</v>
      </c>
      <c r="G15" s="59">
        <v>500</v>
      </c>
      <c r="H15" s="10"/>
      <c r="N15" s="63">
        <f>F13/K17</f>
        <v>2.152234113476516</v>
      </c>
      <c r="U15" s="60" t="s">
        <v>21</v>
      </c>
    </row>
    <row r="16" spans="1:21" ht="36.75" customHeight="1" thickBot="1">
      <c r="A16" s="23" t="s">
        <v>22</v>
      </c>
      <c r="B16" s="28">
        <v>7689</v>
      </c>
      <c r="C16" s="29"/>
      <c r="D16" s="3"/>
      <c r="E16" s="5"/>
      <c r="F16" s="9">
        <f>B16*G16/500</f>
        <v>7689</v>
      </c>
      <c r="G16" s="59">
        <v>500</v>
      </c>
      <c r="H16" s="10"/>
      <c r="K16" s="11" t="s">
        <v>23</v>
      </c>
      <c r="Q16" s="60" t="s">
        <v>24</v>
      </c>
      <c r="U16" s="65">
        <f>Q14*(1-(Q17/100))</f>
        <v>0.2862471370923767</v>
      </c>
    </row>
    <row r="17" spans="1:24" ht="36.75" customHeight="1" thickBot="1">
      <c r="A17" s="23" t="s">
        <v>25</v>
      </c>
      <c r="B17" s="28">
        <v>4598</v>
      </c>
      <c r="C17" s="29"/>
      <c r="D17" s="3"/>
      <c r="E17" s="5"/>
      <c r="F17" s="9">
        <f>B17*G17/500</f>
        <v>4598</v>
      </c>
      <c r="G17" s="59">
        <v>500</v>
      </c>
      <c r="H17" s="10"/>
      <c r="K17" s="61">
        <f>SUM(F15:F24)</f>
        <v>27507</v>
      </c>
      <c r="Q17" s="64">
        <v>30</v>
      </c>
      <c r="R17" s="10"/>
      <c r="X17" s="60" t="s">
        <v>26</v>
      </c>
    </row>
    <row r="18" spans="1:24" ht="36.75" customHeight="1" thickBot="1">
      <c r="A18" s="23" t="s">
        <v>27</v>
      </c>
      <c r="B18" s="28">
        <v>897</v>
      </c>
      <c r="C18" s="29"/>
      <c r="D18" s="3"/>
      <c r="E18" s="5"/>
      <c r="F18" s="9">
        <f>B18*G18/500</f>
        <v>897</v>
      </c>
      <c r="G18" s="59">
        <v>500</v>
      </c>
      <c r="H18" s="10"/>
      <c r="X18" s="65">
        <f>U16*N25</f>
        <v>0.44000000000000034</v>
      </c>
    </row>
    <row r="19" spans="1:8" ht="36.75" customHeight="1" thickBot="1">
      <c r="A19" s="23" t="s">
        <v>28</v>
      </c>
      <c r="B19" s="28">
        <v>265</v>
      </c>
      <c r="C19" s="29"/>
      <c r="D19" s="3"/>
      <c r="E19" s="5"/>
      <c r="F19" s="9">
        <f>B19*G19/500</f>
        <v>265</v>
      </c>
      <c r="G19" s="59">
        <v>500</v>
      </c>
      <c r="H19" s="10"/>
    </row>
    <row r="20" spans="1:8" ht="15">
      <c r="A20" s="26"/>
      <c r="B20" s="30"/>
      <c r="C20" s="19"/>
      <c r="D20" s="3"/>
      <c r="E20" s="5"/>
      <c r="F20" s="8"/>
      <c r="G20" s="4"/>
      <c r="H20" s="5"/>
    </row>
    <row r="21" spans="1:8" ht="15" thickBot="1">
      <c r="A21" s="23"/>
      <c r="B21" s="30"/>
      <c r="C21" s="19"/>
      <c r="D21" s="3"/>
      <c r="E21" s="5"/>
      <c r="F21" s="8"/>
      <c r="G21" s="4"/>
      <c r="H21" s="5"/>
    </row>
    <row r="22" spans="1:8" ht="36.75" customHeight="1" thickBot="1">
      <c r="A22" s="23" t="s">
        <v>29</v>
      </c>
      <c r="B22" s="28">
        <v>432</v>
      </c>
      <c r="C22" s="29"/>
      <c r="D22" s="3"/>
      <c r="E22" s="5"/>
      <c r="F22" s="9">
        <f>B22*G22/500</f>
        <v>432</v>
      </c>
      <c r="G22" s="59">
        <v>500</v>
      </c>
      <c r="H22" s="10"/>
    </row>
    <row r="23" spans="1:8" ht="36.75" customHeight="1" thickBot="1">
      <c r="A23" s="23" t="s">
        <v>30</v>
      </c>
      <c r="B23" s="28">
        <v>816</v>
      </c>
      <c r="C23" s="29"/>
      <c r="D23" s="3"/>
      <c r="E23" s="5"/>
      <c r="F23" s="9">
        <f>B23*G23/500</f>
        <v>816</v>
      </c>
      <c r="G23" s="59">
        <v>500</v>
      </c>
      <c r="H23" s="10"/>
    </row>
    <row r="24" spans="1:14" ht="36.75" customHeight="1" thickBot="1">
      <c r="A24" s="23" t="s">
        <v>31</v>
      </c>
      <c r="B24" s="28">
        <v>354</v>
      </c>
      <c r="C24" s="29"/>
      <c r="D24" s="3"/>
      <c r="E24" s="5"/>
      <c r="F24" s="9">
        <f>B24*G24/500</f>
        <v>354</v>
      </c>
      <c r="G24" s="59">
        <v>500</v>
      </c>
      <c r="H24" s="10"/>
      <c r="N24" s="60" t="s">
        <v>32</v>
      </c>
    </row>
    <row r="25" spans="1:14" ht="36.75" customHeight="1" thickBot="1">
      <c r="A25" s="26"/>
      <c r="B25" s="30"/>
      <c r="C25" s="19"/>
      <c r="D25" s="3"/>
      <c r="E25" s="5"/>
      <c r="F25" s="8"/>
      <c r="G25" s="4"/>
      <c r="H25" s="5"/>
      <c r="N25" s="62">
        <f>K17/F26</f>
        <v>1.5371332774518023</v>
      </c>
    </row>
    <row r="26" spans="1:8" ht="36.75" customHeight="1" thickBot="1">
      <c r="A26" s="23" t="s">
        <v>33</v>
      </c>
      <c r="B26" s="31">
        <v>17895</v>
      </c>
      <c r="C26" s="29"/>
      <c r="D26" s="3"/>
      <c r="E26" s="5"/>
      <c r="F26" s="9">
        <f>B26*G26/500</f>
        <v>17895</v>
      </c>
      <c r="G26" s="59">
        <v>500</v>
      </c>
      <c r="H26" s="10"/>
    </row>
    <row r="27" spans="1:8" ht="15">
      <c r="A27" s="26"/>
      <c r="B27" s="27"/>
      <c r="C27" s="19"/>
      <c r="D27" s="3"/>
      <c r="E27" s="5"/>
      <c r="F27" s="8"/>
      <c r="G27" s="4"/>
      <c r="H27" s="5"/>
    </row>
  </sheetData>
  <sheetProtection sheet="1" objects="1" scenarios="1"/>
  <printOptions/>
  <pageMargins left="0.75" right="0.75" top="1" bottom="1" header="0.5" footer="0.5"/>
  <pageSetup fitToHeight="1" fitToWidth="1" horizontalDpi="600" verticalDpi="600" orientation="landscape" scale="59" r:id="rId4"/>
  <headerFooter alignWithMargins="0">
    <oddHeader>&amp;C&amp;A</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John F. Lacher CPA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Lacher</dc:creator>
  <cp:keywords/>
  <dc:description>Copyright 2000 John F. Lacher</dc:description>
  <cp:lastModifiedBy>John Lacher</cp:lastModifiedBy>
  <cp:lastPrinted>1996-09-03T14:42:55Z</cp:lastPrinted>
  <dcterms:created xsi:type="dcterms:W3CDTF">1996-09-03T11:22:47Z</dcterms:created>
  <dcterms:modified xsi:type="dcterms:W3CDTF">2005-01-02T03:14:26Z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